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308" documentId="13_ncr:1_{F6CB121F-512D-4AA6-A0C1-0FB36C537598}" xr6:coauthVersionLast="47" xr6:coauthVersionMax="47" xr10:uidLastSave="{B26D2676-E8F7-4549-9FE2-1F2F539C9F6B}"/>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L7" i="6"/>
  <c r="L8" i="6"/>
  <c r="L9" i="6"/>
  <c r="L10" i="6"/>
  <c r="L11" i="6"/>
  <c r="L12" i="6"/>
  <c r="L13" i="6"/>
  <c r="L14" i="6"/>
  <c r="L15" i="6"/>
  <c r="L16" i="6"/>
  <c r="L17" i="6"/>
  <c r="L18" i="6"/>
  <c r="L19" i="6"/>
  <c r="L20" i="6"/>
  <c r="L21" i="6"/>
  <c r="L22" i="6"/>
  <c r="L23" i="6"/>
  <c r="L24" i="6"/>
  <c r="L25" i="6"/>
  <c r="L26" i="6"/>
  <c r="L27" i="6"/>
  <c r="L28" i="6"/>
  <c r="L29" i="6"/>
  <c r="L30" i="6"/>
  <c r="L31" i="6"/>
  <c r="L32" i="6"/>
  <c r="J7" i="6"/>
  <c r="J8" i="6"/>
  <c r="J9" i="6"/>
  <c r="J10" i="6"/>
  <c r="J11" i="6"/>
  <c r="J12" i="6"/>
  <c r="J13" i="6"/>
  <c r="J14" i="6"/>
  <c r="J15" i="6"/>
  <c r="J16" i="6"/>
  <c r="J17" i="6"/>
  <c r="J18" i="6"/>
  <c r="J19" i="6"/>
  <c r="J20" i="6"/>
  <c r="J21" i="6"/>
  <c r="J22" i="6"/>
  <c r="J23" i="6"/>
  <c r="J24" i="6"/>
  <c r="J25" i="6"/>
  <c r="J26" i="6"/>
  <c r="J27" i="6"/>
  <c r="J28" i="6"/>
  <c r="J29" i="6"/>
  <c r="J30" i="6"/>
  <c r="J31" i="6"/>
  <c r="J32" i="6"/>
  <c r="I7" i="6"/>
  <c r="I8" i="6"/>
  <c r="I9" i="6"/>
  <c r="I10" i="6"/>
  <c r="I11" i="6"/>
  <c r="I12" i="6"/>
  <c r="I13" i="6"/>
  <c r="I14" i="6"/>
  <c r="I15" i="6"/>
  <c r="I16" i="6"/>
  <c r="I17" i="6"/>
  <c r="I18" i="6"/>
  <c r="I19" i="6"/>
  <c r="I20" i="6"/>
  <c r="I21" i="6"/>
  <c r="I22" i="6"/>
  <c r="I23" i="6"/>
  <c r="I24" i="6"/>
  <c r="I25" i="6"/>
  <c r="I26" i="6"/>
  <c r="I27" i="6"/>
  <c r="I28" i="6"/>
  <c r="I29" i="6"/>
  <c r="I30" i="6"/>
  <c r="I31" i="6"/>
  <c r="I32" i="6"/>
  <c r="G7" i="6"/>
  <c r="G8" i="6"/>
  <c r="G9" i="6"/>
  <c r="G10" i="6"/>
  <c r="G11" i="6"/>
  <c r="G12" i="6"/>
  <c r="G13" i="6"/>
  <c r="G14" i="6"/>
  <c r="G15" i="6"/>
  <c r="G16" i="6"/>
  <c r="G17" i="6"/>
  <c r="G18" i="6"/>
  <c r="G19" i="6"/>
  <c r="G20" i="6"/>
  <c r="G21" i="6"/>
  <c r="G22" i="6"/>
  <c r="G23" i="6"/>
  <c r="G24" i="6"/>
  <c r="G25" i="6"/>
  <c r="G26" i="6"/>
  <c r="G27" i="6"/>
  <c r="G28" i="6"/>
  <c r="G29" i="6"/>
  <c r="G30" i="6"/>
  <c r="G31" i="6"/>
  <c r="G32" i="6"/>
  <c r="B7" i="6"/>
  <c r="B8" i="6"/>
  <c r="B9" i="6"/>
  <c r="B10" i="6"/>
  <c r="B11" i="6"/>
  <c r="B12" i="6"/>
  <c r="B13" i="6"/>
  <c r="B14" i="6"/>
  <c r="B15" i="6"/>
  <c r="B16" i="6"/>
  <c r="B17" i="6"/>
  <c r="B18" i="6"/>
  <c r="B19" i="6"/>
  <c r="B20" i="6"/>
  <c r="B21" i="6"/>
  <c r="B22" i="6"/>
  <c r="B23" i="6"/>
  <c r="B24" i="6"/>
  <c r="B25" i="6"/>
  <c r="B26" i="6"/>
  <c r="B27" i="6"/>
  <c r="B28" i="6"/>
  <c r="B29" i="6"/>
  <c r="B30" i="6"/>
  <c r="B31" i="6"/>
  <c r="B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6"/>
  <c r="G3" i="6"/>
  <c r="G4" i="6"/>
  <c r="G5" i="6"/>
  <c r="G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4" i="2"/>
  <c r="G4" i="2"/>
  <c r="I4" i="2"/>
  <c r="J4" i="2"/>
  <c r="L4" i="2"/>
  <c r="I6" i="6"/>
  <c r="I5" i="6"/>
  <c r="I4" i="6"/>
  <c r="I3" i="6"/>
  <c r="I2" i="6"/>
  <c r="I3" i="5"/>
  <c r="B2" i="6"/>
  <c r="J2" i="6"/>
  <c r="L2" i="6"/>
  <c r="B3" i="6"/>
  <c r="J3" i="6"/>
  <c r="L3" i="6"/>
  <c r="B4" i="6"/>
  <c r="J4" i="6"/>
  <c r="L4" i="6"/>
  <c r="J5" i="6"/>
  <c r="L5" i="6"/>
  <c r="B6" i="6"/>
  <c r="J6" i="6"/>
  <c r="L6"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<sst xmlns="http://schemas.openxmlformats.org/spreadsheetml/2006/main" count="180296" uniqueCount="39122">
  <si>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</si>
  <si>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</si>
  <si>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</si>
  <si>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</si>
  <si>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</si>
  <si>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</si>
  <si>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</si>
  <si>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</si>
  <si>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</si>
  <si>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</si>
  <si>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</si>
  <si>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</si>
  <si>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</si>
  <si>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</si>
  <si>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</si>
  <si>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</si>
  <si>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</si>
  <si>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</si>
  <si>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</si>
  <si>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</si>
  <si>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</si>
  <si>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</si>
  <si>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</si>
  <si>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</si>
  <si>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</si>
  <si>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</si>
  <si>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</si>
  <si>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</si>
  <si>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</si>
  <si>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</si>
  <si>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</si>
  <si>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</si>
  <si>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</si>
  <si>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</si>
  <si>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</si>
  <si>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</si>
  <si>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</si>
  <si>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</si>
  <si>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</si>
  <si>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</si>
  <si>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</si>
  <si>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</si>
  <si>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</si>
  <si>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</si>
  <si>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</si>
  <si>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</si>
  <si>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</si>
  <si>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</si>
  <si>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</si>
  <si>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</si>
  <si>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</si>
  <si>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</si>
  <si>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</si>
  <si>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</si>
  <si>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</si>
  <si>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</si>
  <si>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</si>
  <si>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</si>
  <si>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</si>
  <si>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</si>
  <si>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</si>
  <si>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</si>
  <si>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</si>
  <si>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</si>
  <si>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</si>
  <si>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</si>
  <si>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</si>
  <si>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</si>
  <si>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</si>
  <si>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</si>
  <si>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</si>
  <si>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</si>
  <si>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</si>
  <si>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</si>
  <si>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</si>
  <si>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</si>
  <si>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</si>
  <si>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</si>
  <si>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</si>
  <si>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</si>
  <si>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</si>
  <si>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</si>
  <si>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</si>
  <si>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</si>
  <si>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</si>
  <si>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</si>
  <si>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</si>
  <si>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</si>
  <si>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</si>
  <si>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</si>
  <si>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</si>
  <si>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</si>
  <si>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</si>
  <si>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</si>
  <si>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</si>
  <si>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</si>
  <si>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</si>
  <si>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</si>
  <si>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</si>
  <si>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</si>
  <si>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</si>
  <si>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</si>
  <si>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</si>
  <si>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</si>
  <si>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</si>
  <si>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</si>
  <si>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</si>
  <si>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</si>
  <si>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</si>
  <si>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</si>
  <si>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</si>
  <si>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</si>
  <si>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</si>
  <si>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</si>
  <si>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</si>
  <si>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</si>
  <si>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</si>
  <si>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</si>
  <si>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</si>
  <si>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</si>
  <si>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</si>
  <si>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</si>
  <si>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</si>
  <si>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</si>
  <si>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</si>
  <si>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</si>
  <si>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</si>
  <si>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</si>
  <si>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</si>
  <si>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</si>
  <si>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</si>
  <si>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</si>
  <si>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</si>
  <si>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</si>
  <si>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</si>
  <si>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</si>
  <si>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</si>
  <si>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</si>
  <si>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</si>
  <si>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</si>
  <si>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</si>
  <si>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</si>
  <si>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</si>
  <si>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</si>
  <si>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</si>
  <si>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</si>
  <si>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</si>
  <si>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</si>
  <si>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</si>
  <si>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</si>
  <si>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</si>
  <si>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</si>
  <si>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</si>
  <si>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</si>
  <si>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</si>
  <si>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</si>
  <si>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</si>
  <si>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</si>
  <si>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</si>
  <si>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</si>
  <si>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</si>
  <si>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</si>
  <si>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</si>
  <si>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</si>
  <si>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</si>
  <si>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</si>
  <si>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</si>
  <si>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</si>
  <si>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</si>
  <si>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</si>
  <si>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</si>
  <si>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</si>
  <si>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</si>
  <si>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</si>
  <si>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</si>
  <si>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</si>
  <si>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</si>
  <si>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</si>
  <si>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</si>
  <si>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</si>
  <si>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</si>
  <si>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</si>
  <si>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</si>
  <si>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</si>
  <si>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</si>
  <si>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</si>
  <si>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</si>
  <si>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</si>
  <si>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</si>
  <si>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</si>
  <si>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</si>
  <si>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</si>
  <si>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</si>
  <si>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</si>
  <si>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</si>
  <si>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</si>
  <si>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</si>
  <si>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</si>
  <si>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</si>
  <si>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</si>
  <si>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</si>
  <si>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</si>
  <si>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</si>
  <si>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</si>
  <si>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</si>
  <si>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</si>
  <si>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</si>
  <si>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</si>
  <si>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</si>
  <si>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</si>
  <si>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</si>
  <si>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</si>
  <si>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</si>
  <si>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</si>
  <si>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</si>
  <si>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</si>
  <si>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</si>
  <si>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</si>
  <si>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</si>
  <si>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</si>
  <si>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</si>
  <si>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</si>
  <si>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</si>
  <si>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</si>
  <si>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</si>
  <si>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</si>
  <si>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</si>
  <si>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</si>
  <si>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</si>
  <si>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</si>
  <si>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</si>
  <si>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</si>
  <si>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</si>
  <si>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</si>
  <si>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</si>
  <si>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</si>
  <si>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</si>
  <si>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</si>
  <si>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</si>
  <si>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</si>
  <si>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</si>
  <si>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</si>
  <si>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</si>
  <si>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</si>
  <si>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</si>
  <si>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</si>
  <si>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</si>
  <si>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</si>
  <si>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</si>
  <si>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</si>
  <si>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</si>
  <si>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</si>
  <si>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</si>
  <si>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</si>
  <si>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</si>
  <si>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</si>
  <si>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</si>
  <si>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</si>
  <si>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</si>
  <si>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</si>
  <si>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</si>
  <si>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</si>
  <si>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</si>
  <si>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</si>
  <si>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</si>
  <si>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</si>
  <si>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</si>
  <si>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</si>
  <si>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</si>
  <si>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</si>
  <si>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</si>
  <si>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</si>
  <si>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</si>
  <si>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</si>
  <si>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</si>
  <si>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</si>
  <si>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</si>
  <si>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</si>
  <si>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</si>
  <si>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</si>
  <si>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</si>
  <si>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</si>
  <si>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</si>
  <si>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</si>
  <si>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</si>
  <si>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</si>
  <si>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</si>
  <si>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</si>
  <si>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</si>
  <si>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</si>
  <si>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</si>
  <si>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</si>
  <si>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</si>
  <si>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</si>
  <si>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</si>
  <si>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</si>
  <si>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</si>
  <si>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</si>
  <si>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</si>
  <si>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</si>
  <si>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</si>
  <si>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</si>
  <si>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</si>
  <si>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</si>
  <si>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</si>
  <si>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</si>
  <si>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</si>
  <si>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</si>
  <si>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</si>
  <si>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</si>
  <si>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</si>
  <si>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</si>
  <si>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</si>
  <si>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</si>
  <si>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</si>
  <si>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</si>
  <si>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</si>
  <si>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</si>
  <si>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</si>
  <si>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</si>
  <si>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</si>
  <si>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</si>
  <si>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</si>
  <si>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</si>
  <si>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</si>
  <si>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</si>
  <si>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</si>
  <si>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</si>
  <si>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</si>
  <si>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</si>
  <si>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</si>
  <si>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</si>
  <si>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</si>
  <si>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</si>
  <si>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</si>
  <si>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</si>
  <si>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</si>
  <si>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</si>
  <si>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</si>
  <si>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</si>
  <si>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</si>
  <si>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</si>
  <si>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</si>
  <si>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</si>
  <si>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</si>
  <si>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</si>
  <si>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</si>
  <si>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</si>
  <si>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</si>
  <si>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</si>
  <si>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</si>
  <si>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</si>
  <si>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</si>
  <si>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</si>
  <si>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</si>
  <si>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</si>
  <si>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</si>
  <si>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</si>
  <si>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</si>
  <si>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</si>
  <si>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</si>
  <si>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</si>
  <si>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</si>
  <si>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</si>
  <si>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</si>
  <si>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</si>
  <si>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</si>
  <si>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</si>
  <si>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</si>
  <si>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</si>
  <si>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</si>
  <si>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</si>
  <si>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</si>
  <si>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</si>
  <si>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</si>
  <si>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</si>
  <si>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</si>
  <si>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</si>
  <si>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</si>
  <si>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</si>
  <si>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</si>
  <si>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</si>
  <si>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</si>
  <si>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</si>
  <si>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</si>
  <si>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</si>
  <si>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</si>
  <si>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</si>
  <si>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</si>
  <si>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</si>
  <si>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</si>
  <si>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</si>
  <si>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</si>
  <si>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</si>
  <si>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</si>
  <si>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</si>
  <si>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</si>
  <si>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</si>
  <si>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</si>
  <si>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</si>
  <si>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</si>
  <si>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</si>
  <si>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</si>
  <si>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</si>
  <si>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</si>
  <si>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</si>
  <si>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</si>
  <si>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</si>
  <si>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</si>
  <si>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</si>
  <si>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</si>
  <si>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</si>
  <si>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</si>
  <si>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</si>
  <si>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</si>
  <si>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</si>
  <si>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</si>
  <si>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</si>
  <si>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</si>
  <si>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</si>
  <si>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</si>
  <si>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</si>
  <si>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</si>
  <si>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</si>
  <si>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</si>
  <si>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</si>
  <si>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</si>
  <si>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</si>
  <si>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</si>
  <si>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</si>
  <si>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</si>
  <si>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</si>
  <si>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</si>
  <si>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</si>
  <si>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</si>
  <si>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</si>
  <si>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</si>
  <si>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</si>
  <si>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</si>
  <si>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</si>
  <si>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</si>
  <si>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</si>
  <si>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</si>
  <si>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</si>
  <si>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</si>
  <si>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</si>
  <si>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</si>
  <si>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</si>
  <si>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</si>
  <si>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</si>
  <si>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</si>
  <si>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</si>
  <si>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</si>
  <si>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</si>
  <si>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</si>
  <si>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</si>
  <si>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</si>
  <si>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</si>
  <si>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</si>
  <si>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</si>
  <si>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</si>
  <si>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</si>
  <si>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</si>
  <si>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</si>
  <si>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</si>
  <si>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</si>
  <si>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</si>
  <si>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</si>
  <si>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</si>
  <si>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</si>
  <si>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</si>
  <si>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</si>
  <si>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</si>
  <si>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</si>
  <si>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</si>
  <si>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</si>
  <si>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</si>
  <si>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</si>
  <si>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</si>
  <si>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</si>
  <si>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</si>
  <si>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</si>
  <si>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</si>
  <si>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</si>
  <si>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</si>
  <si>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</si>
  <si>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</si>
  <si>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</si>
  <si>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</si>
  <si>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</si>
  <si>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</si>
  <si>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</si>
  <si>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</si>
  <si>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</si>
  <si>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</si>
  <si>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</si>
  <si>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</si>
  <si>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</si>
  <si>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</si>
  <si>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</si>
  <si>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</si>
  <si>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</si>
  <si>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</si>
  <si>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</si>
  <si>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</si>
  <si>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</si>
  <si>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</si>
  <si>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</si>
  <si>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</si>
  <si>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</si>
  <si>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</si>
  <si>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</si>
  <si>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</si>
  <si>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</si>
  <si>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</si>
  <si>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</si>
  <si>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</si>
  <si>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</si>
  <si>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</si>
  <si>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</si>
  <si>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</si>
  <si>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</si>
  <si>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</si>
  <si>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</si>
  <si>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</si>
  <si>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</si>
  <si>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</si>
  <si>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</si>
  <si>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</si>
  <si>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</si>
  <si>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</si>
  <si>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</si>
  <si>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</si>
  <si>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</si>
  <si>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</si>
  <si>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</si>
  <si>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</si>
  <si>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</si>
  <si>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</si>
  <si>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</si>
  <si>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</si>
  <si>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</si>
  <si>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</si>
  <si>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</si>
  <si>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</si>
  <si>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</si>
  <si>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</si>
  <si>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</si>
  <si>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</si>
  <si>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</si>
  <si>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</si>
  <si>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</si>
  <si>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</si>
  <si>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</si>
  <si>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</si>
  <si>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</si>
  <si>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</si>
  <si>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</si>
  <si>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</si>
  <si>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</si>
  <si>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</si>
  <si>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</si>
  <si>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</si>
  <si>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</si>
  <si>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</si>
  <si>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</si>
  <si>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</si>
  <si>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</si>
  <si>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</si>
  <si>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</si>
  <si>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</si>
  <si>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</si>
  <si>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</si>
  <si>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</si>
  <si>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</si>
  <si>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</si>
  <si>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</si>
  <si>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</si>
  <si>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</si>
  <si>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</si>
  <si>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</si>
  <si>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</si>
  <si>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</si>
  <si>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</si>
  <si>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</si>
  <si>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</si>
  <si>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</si>
  <si>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</si>
  <si>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</si>
  <si>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</si>
  <si>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</si>
  <si>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</si>
  <si>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</si>
  <si>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</si>
  <si>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</si>
  <si>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</si>
  <si>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</si>
  <si>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</si>
  <si>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</si>
  <si>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</si>
  <si>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</si>
  <si>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</si>
  <si>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</si>
  <si>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</si>
  <si>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</si>
  <si>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</si>
  <si>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</si>
  <si>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</si>
  <si>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</si>
  <si>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</si>
  <si>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</si>
  <si>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</si>
  <si>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</si>
  <si>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</si>
  <si>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</si>
  <si>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</si>
  <si>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</si>
  <si>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</si>
  <si>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</si>
  <si>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</si>
  <si>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</si>
  <si>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</si>
  <si>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</si>
  <si>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</si>
  <si>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</si>
  <si>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</si>
  <si>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</si>
  <si>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</si>
  <si>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</si>
  <si>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</si>
  <si>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</si>
  <si>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</si>
  <si>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</si>
  <si>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</si>
  <si>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</si>
  <si>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</si>
  <si>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</si>
  <si>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</si>
  <si>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</si>
  <si>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</si>
  <si>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</si>
  <si>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</si>
  <si>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</si>
  <si>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</si>
  <si>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</si>
  <si>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</si>
  <si>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</si>
  <si>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</si>
  <si>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</si>
  <si>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</si>
  <si>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</si>
  <si>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</si>
  <si>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</si>
  <si>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</si>
  <si>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</si>
  <si>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</si>
  <si>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</si>
  <si>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</si>
  <si>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</si>
  <si>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</si>
  <si>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</si>
  <si>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</si>
  <si>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</si>
  <si>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</si>
  <si>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</si>
  <si>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</si>
  <si>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</si>
  <si>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</si>
  <si>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</si>
  <si>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</si>
  <si>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</si>
  <si>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</si>
  <si>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</si>
  <si>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</si>
  <si>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</si>
  <si>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</si>
  <si>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</si>
  <si>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</si>
  <si>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</si>
  <si>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</si>
  <si>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</si>
  <si>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</si>
  <si>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</si>
  <si>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</si>
  <si>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</si>
  <si>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</si>
  <si>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</si>
  <si>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</si>
  <si>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</si>
  <si>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</si>
  <si>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</si>
  <si>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</si>
  <si>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</si>
  <si>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</si>
  <si>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</si>
  <si>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</si>
  <si>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</si>
  <si>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</si>
  <si>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</si>
  <si>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</si>
  <si>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</si>
  <si>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</si>
  <si>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</si>
  <si>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</si>
  <si>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</si>
  <si>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</si>
  <si>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</si>
  <si>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</si>
  <si>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</si>
  <si>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</si>
  <si>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</si>
  <si>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</si>
  <si>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</si>
  <si>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</si>
  <si>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</si>
  <si>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</si>
  <si>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</si>
  <si>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</si>
  <si>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</si>
  <si>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</si>
  <si>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</si>
  <si>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</si>
  <si>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</si>
  <si>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</si>
  <si>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</si>
  <si>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</si>
  <si>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</si>
  <si>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</si>
  <si>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</si>
  <si>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</si>
  <si>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</si>
  <si>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</si>
  <si>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</si>
  <si>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</si>
  <si>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</si>
  <si>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</si>
  <si>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</si>
  <si>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</si>
  <si>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</si>
  <si>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</si>
  <si>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</si>
  <si>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</si>
  <si>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</si>
  <si>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</si>
  <si>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</si>
  <si>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</si>
  <si>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</si>
  <si>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</si>
  <si>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</si>
  <si>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</si>
  <si>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</si>
  <si>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</si>
  <si>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</si>
  <si>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</si>
  <si>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</si>
  <si>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</si>
  <si>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</si>
  <si>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</si>
  <si>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</si>
  <si>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</si>
  <si>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</si>
  <si>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</si>
  <si>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</si>
  <si>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</si>
  <si>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</si>
  <si>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</si>
  <si>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</si>
  <si>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</si>
  <si>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</si>
  <si>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</si>
  <si>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</si>
  <si>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</si>
  <si>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</si>
  <si>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</si>
  <si>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</si>
  <si>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</si>
  <si>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</si>
  <si>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</si>
  <si>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</si>
  <si>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</si>
  <si>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</si>
  <si>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</si>
  <si>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</si>
  <si>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</si>
  <si>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</si>
  <si>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</si>
  <si>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</si>
  <si>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</si>
  <si>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</si>
  <si>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</si>
  <si>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</si>
  <si>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</si>
  <si>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</si>
  <si>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</si>
  <si>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</si>
  <si>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</si>
  <si>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</si>
  <si>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</si>
  <si>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</si>
  <si>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</si>
  <si>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</si>
  <si>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</si>
  <si>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</si>
  <si>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</si>
  <si>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</si>
  <si>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</si>
  <si>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</si>
  <si>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</si>
  <si>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</si>
  <si>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</si>
  <si>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</si>
  <si>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</si>
  <si>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</si>
  <si>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</si>
  <si>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</si>
  <si>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</si>
  <si>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</si>
  <si>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</si>
  <si>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</si>
  <si>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</si>
  <si>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</si>
  <si>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</si>
  <si>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</si>
  <si>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</si>
  <si>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</si>
  <si>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</si>
  <si>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</si>
  <si>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</si>
  <si>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</si>
  <si>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</si>
  <si>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</si>
  <si>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</si>
  <si>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</si>
  <si>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</si>
  <si>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</si>
  <si>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</si>
  <si>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</si>
  <si>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</si>
  <si>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</si>
  <si>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</si>
  <si>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</si>
  <si>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</si>
  <si>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</si>
  <si>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</si>
  <si>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</si>
  <si>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</si>
  <si>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</si>
  <si>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</si>
  <si>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</si>
  <si>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</si>
  <si>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</si>
  <si>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</si>
  <si>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</si>
  <si>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</si>
  <si>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</si>
  <si>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</si>
  <si>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</si>
  <si>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</si>
  <si>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</si>
  <si>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</si>
  <si>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</si>
  <si>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</si>
  <si>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</si>
  <si>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</si>
  <si>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</si>
  <si>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</si>
  <si>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</si>
  <si>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</si>
  <si>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</si>
  <si>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</si>
  <si>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</si>
  <si>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</si>
  <si>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</si>
  <si>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</si>
  <si>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</si>
  <si>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</si>
  <si>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</si>
  <si>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</si>
  <si>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</si>
  <si>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</si>
  <si>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</si>
  <si>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</si>
  <si>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</si>
  <si>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</si>
  <si>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</si>
  <si>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</si>
  <si>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</si>
  <si>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</si>
  <si>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</si>
  <si>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</si>
  <si>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</si>
  <si>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</si>
  <si>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</si>
  <si>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</si>
  <si>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</si>
  <si>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</si>
  <si>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</si>
  <si>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</si>
  <si>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</si>
  <si>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</si>
  <si>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</si>
  <si>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</si>
  <si>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</si>
  <si>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</si>
  <si>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</si>
  <si>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</si>
  <si>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</si>
  <si>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</si>
  <si>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</si>
  <si>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</si>
  <si>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</si>
  <si>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</si>
  <si>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</si>
  <si>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</si>
  <si>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</si>
  <si>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</si>
  <si>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</si>
  <si>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</si>
  <si>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</si>
  <si>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</si>
  <si>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</si>
  <si>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</si>
  <si>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</si>
  <si>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</si>
  <si>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</si>
  <si>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</si>
  <si>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</si>
  <si>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</si>
  <si>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</si>
  <si>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</si>
  <si>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</si>
  <si>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</si>
  <si>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</si>
  <si>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</si>
  <si>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</si>
  <si>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</si>
  <si>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</si>
  <si>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</si>
  <si>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</si>
  <si>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</si>
  <si>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</si>
  <si>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</si>
  <si>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</si>
  <si>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</si>
  <si>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</si>
  <si>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</si>
  <si>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</si>
  <si>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</si>
  <si>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</si>
  <si>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</si>
  <si>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</si>
  <si>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</si>
  <si>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</si>
  <si>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</si>
  <si>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</si>
  <si>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</si>
  <si>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</si>
  <si>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</si>
  <si>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</si>
  <si>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</si>
  <si>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</si>
  <si>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</si>
  <si>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</si>
  <si>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</si>
  <si>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</si>
  <si>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</si>
  <si>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</si>
  <si>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</si>
  <si>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</si>
  <si>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</si>
  <si>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</si>
  <si>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</si>
  <si>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</si>
  <si>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</si>
  <si>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</si>
  <si>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</si>
  <si>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</si>
  <si>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</si>
  <si>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</si>
  <si>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</si>
  <si>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</si>
  <si>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</si>
  <si>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</si>
  <si>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</si>
  <si>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</si>
  <si>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</si>
  <si>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</si>
  <si>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</si>
  <si>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</si>
  <si>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</si>
  <si>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</si>
  <si>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</si>
  <si>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</si>
  <si>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</si>
  <si>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</si>
  <si>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</si>
  <si>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</si>
  <si>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</si>
  <si>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</si>
  <si>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</si>
  <si>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</si>
  <si>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</si>
  <si>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</si>
  <si>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</si>
  <si>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</si>
  <si>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</si>
  <si>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</si>
  <si>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</si>
  <si>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</si>
  <si>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</si>
  <si>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</si>
  <si>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</si>
  <si>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</si>
  <si>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</si>
  <si>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</si>
  <si>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</si>
  <si>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</si>
  <si>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</si>
  <si>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</si>
  <si>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</si>
  <si>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</si>
  <si>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</si>
  <si>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</si>
  <si>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</si>
  <si>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</si>
  <si>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</si>
  <si>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</si>
  <si>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</si>
  <si>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</si>
  <si>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</si>
  <si>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</si>
  <si>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</si>
  <si>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</si>
  <si>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</si>
  <si>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</si>
  <si>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</si>
  <si>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</si>
  <si>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</si>
  <si>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</si>
  <si>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</si>
  <si>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</si>
  <si>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</si>
  <si>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</si>
  <si>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</si>
  <si>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</si>
  <si>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</si>
  <si>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</si>
  <si>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</si>
  <si>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</si>
  <si>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</si>
  <si>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</si>
  <si>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</si>
  <si>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</si>
  <si>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</si>
  <si>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</si>
  <si>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</si>
  <si>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</si>
  <si>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</si>
  <si>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</si>
  <si>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</si>
  <si>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</si>
  <si>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</si>
  <si>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</si>
  <si>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</si>
  <si>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</si>
  <si>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</si>
  <si>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</si>
  <si>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</si>
  <si>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</si>
  <si>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</si>
  <si>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</si>
  <si>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</si>
  <si>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</si>
  <si>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</si>
  <si>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</si>
  <si>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</si>
  <si>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</si>
  <si>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</si>
  <si>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</si>
  <si>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</si>
  <si>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</si>
  <si>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</si>
  <si>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</si>
  <si>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</si>
  <si>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</si>
  <si>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</si>
  <si>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</si>
  <si>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</si>
  <si>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</si>
  <si>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</si>
  <si>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</si>
  <si>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</si>
  <si>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</si>
  <si>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</si>
  <si>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</si>
  <si>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</si>
  <si>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</si>
  <si>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</si>
  <si>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</si>
  <si>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</si>
  <si>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</si>
  <si>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</si>
  <si>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</si>
  <si>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</si>
  <si>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</si>
  <si>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</si>
  <si>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</si>
  <si>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</si>
  <si>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</si>
  <si>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</si>
  <si>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</si>
  <si>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</si>
  <si>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</si>
  <si>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</si>
  <si>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</si>
  <si>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</si>
  <si>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</si>
  <si>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</si>
  <si>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</si>
  <si>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</si>
  <si>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</si>
  <si>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</si>
  <si>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</si>
  <si>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</si>
  <si>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</si>
  <si>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</si>
  <si>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</si>
  <si>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</si>
  <si>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</si>
  <si>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</si>
  <si>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</si>
  <si>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</si>
  <si>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</si>
  <si>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</si>
  <si>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</si>
  <si>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</si>
  <si>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</si>
  <si>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</si>
  <si>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</si>
  <si>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</si>
  <si>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</si>
  <si>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</si>
  <si>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</si>
  <si>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</si>
  <si>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</si>
  <si>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</si>
  <si>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</si>
  <si>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</si>
  <si>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</si>
  <si>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</si>
  <si>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</si>
  <si>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</si>
  <si>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</si>
  <si>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</si>
  <si>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</si>
  <si>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</si>
  <si>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</si>
  <si>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</si>
  <si>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</si>
  <si>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</si>
  <si>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</si>
  <si>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</si>
  <si>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</si>
  <si>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</si>
  <si>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</si>
  <si>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</si>
  <si>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</si>
  <si>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</si>
  <si>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</si>
  <si>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</si>
  <si>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</si>
  <si>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</si>
  <si>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</si>
  <si>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</si>
  <si>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</si>
  <si>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</si>
  <si>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</si>
  <si>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</si>
  <si>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</si>
  <si>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</si>
  <si>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</si>
  <si>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</si>
  <si>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</si>
  <si>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</si>
  <si>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</si>
  <si>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</si>
  <si>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</si>
  <si>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</si>
  <si>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</si>
  <si>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</si>
  <si>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</si>
  <si>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</si>
  <si>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</si>
  <si>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</si>
  <si>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</si>
  <si>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</si>
  <si>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</si>
  <si>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</si>
  <si>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</si>
  <si>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</si>
  <si>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</si>
  <si>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</si>
  <si>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</si>
  <si>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</si>
  <si>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</si>
  <si>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</si>
  <si>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</si>
  <si>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</si>
  <si>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</si>
  <si>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</si>
  <si>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</si>
  <si>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</si>
  <si>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</si>
  <si>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</si>
  <si>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</si>
  <si>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</si>
  <si>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</si>
  <si>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</si>
  <si>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</si>
  <si>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</si>
  <si>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</si>
  <si>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</si>
  <si>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</si>
  <si>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</si>
  <si>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</si>
  <si>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</si>
  <si>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</si>
  <si>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</si>
  <si>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</si>
  <si>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</si>
  <si>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</si>
  <si>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</si>
  <si>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</si>
  <si>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</si>
  <si>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</si>
  <si>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</si>
  <si>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</si>
  <si>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</si>
  <si>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</si>
  <si>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</si>
  <si>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</si>
  <si>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</si>
  <si>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</si>
  <si>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</si>
  <si>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</si>
  <si>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</si>
  <si>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</si>
  <si>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</si>
  <si>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</si>
  <si>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</si>
  <si>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</si>
  <si>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</si>
  <si>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</si>
  <si>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</si>
  <si>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</si>
  <si>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</si>
  <si>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</si>
  <si>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</si>
  <si>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</si>
  <si>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</si>
  <si>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</si>
  <si>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</si>
  <si>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</si>
  <si>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</si>
  <si>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</si>
  <si>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</si>
  <si>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</si>
  <si>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</si>
  <si>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</si>
  <si>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</si>
  <si>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</si>
  <si>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</si>
  <si>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</si>
  <si>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</si>
  <si>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</si>
  <si>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</si>
  <si>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</si>
  <si>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</si>
  <si>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</si>
  <si>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</si>
  <si>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</si>
  <si>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</si>
  <si>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</si>
  <si>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</si>
  <si>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</si>
  <si>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</si>
  <si>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</si>
  <si>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</si>
  <si>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</si>
  <si>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</si>
  <si>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</si>
  <si>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</si>
  <si>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</si>
  <si>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</si>
  <si>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</si>
  <si>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</si>
  <si>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</si>
  <si>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</si>
  <si>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</si>
  <si>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</si>
  <si>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</si>
  <si>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</si>
  <si>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</si>
  <si>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</si>
  <si>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</si>
  <si>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</si>
  <si>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</si>
  <si>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</si>
  <si>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</si>
  <si>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</si>
  <si>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</si>
  <si>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</si>
  <si>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</si>
  <si>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</si>
  <si>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</si>
  <si>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</si>
  <si>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</si>
  <si>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</si>
  <si>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</si>
  <si>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</si>
  <si>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</si>
  <si>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</si>
  <si>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</si>
  <si>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</si>
  <si>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</si>
  <si>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</si>
  <si>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</si>
  <si>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</si>
  <si>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</si>
  <si>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</si>
  <si>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</si>
  <si>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</si>
  <si>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</si>
  <si>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</si>
  <si>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</si>
  <si>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</si>
  <si>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</si>
  <si>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</si>
  <si>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</si>
  <si>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</si>
  <si>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</si>
  <si>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</si>
  <si>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</si>
  <si>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</si>
  <si>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</si>
  <si>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</si>
  <si>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</si>
  <si>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</si>
  <si>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</si>
  <si>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</si>
  <si>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</si>
  <si>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</si>
  <si>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</si>
  <si>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</si>
  <si>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</si>
  <si>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</si>
  <si>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</si>
  <si>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</si>
  <si>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</si>
  <si>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</si>
  <si>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</si>
  <si>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</si>
  <si>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</si>
  <si>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</si>
  <si>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</si>
  <si>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</si>
  <si>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</si>
  <si>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</si>
  <si>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</si>
  <si>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</si>
  <si>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</si>
  <si>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</si>
  <si>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</si>
  <si>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</si>
  <si>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</si>
  <si>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</si>
  <si>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</si>
  <si>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</si>
  <si>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</si>
  <si>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</si>
  <si>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</si>
  <si>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</si>
  <si>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</si>
  <si>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</si>
  <si>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</si>
  <si>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</si>
  <si>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</si>
  <si>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</si>
  <si>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</si>
  <si>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</si>
  <si>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</si>
  <si>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</si>
  <si>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</si>
  <si>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</si>
  <si>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</si>
  <si>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</si>
  <si>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</si>
  <si>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</si>
  <si>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</si>
  <si>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</si>
  <si>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</si>
  <si>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</si>
  <si>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</si>
  <si>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</si>
  <si>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</si>
  <si>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</si>
  <si>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</si>
  <si>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</si>
  <si>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</si>
  <si>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</si>
  <si>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</si>
  <si>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</si>
  <si>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</si>
  <si>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</si>
  <si>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</si>
  <si>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</si>
  <si>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</si>
  <si>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</si>
  <si>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</si>
  <si>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</si>
  <si>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</si>
  <si>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</si>
  <si>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</si>
  <si>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</si>
  <si>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</si>
  <si>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</si>
  <si>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</si>
  <si>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</si>
  <si>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</si>
  <si>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</si>
  <si>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</si>
  <si>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</si>
  <si>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</si>
  <si>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</si>
  <si>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</si>
  <si>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</si>
  <si>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</si>
  <si>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</si>
  <si>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</si>
  <si>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</si>
  <si>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</si>
  <si>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</si>
  <si>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</si>
  <si>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</si>
  <si>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</si>
  <si>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</si>
  <si>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</si>
  <si>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</si>
  <si>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</si>
  <si>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</si>
  <si>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</si>
  <si>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</si>
  <si>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</si>
  <si>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</si>
  <si>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</si>
  <si>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</si>
  <si>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</si>
  <si>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</si>
  <si>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</si>
  <si>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</si>
  <si>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</si>
  <si>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</si>
  <si>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</si>
  <si>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</si>
  <si>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</si>
  <si>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</si>
  <si>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</si>
  <si>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</si>
  <si>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</si>
  <si>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</si>
  <si>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</si>
  <si>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</si>
  <si>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</si>
  <si>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</si>
  <si>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</si>
  <si>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</si>
  <si>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</si>
  <si>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</si>
  <si>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</si>
  <si>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</si>
  <si>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</si>
  <si>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</si>
  <si>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</si>
  <si>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</si>
  <si>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</si>
  <si>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</si>
  <si>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</si>
  <si>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</si>
  <si>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</si>
  <si>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</si>
  <si>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</si>
  <si>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</si>
  <si>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</si>
  <si>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</si>
  <si>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</si>
  <si>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</si>
  <si>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</si>
  <si>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</si>
  <si>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</si>
  <si>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</si>
  <si>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</si>
  <si>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</si>
  <si>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</si>
  <si>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</si>
  <si>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</si>
  <si>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</si>
  <si>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</si>
  <si>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</si>
  <si>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</si>
  <si>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</si>
  <si>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</si>
  <si>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</si>
  <si>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</si>
  <si>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</si>
  <si>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</si>
  <si>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</si>
  <si>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</si>
  <si>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</si>
  <si>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</si>
  <si>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</si>
  <si>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</si>
  <si>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</si>
  <si>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</si>
  <si>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</si>
  <si>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</si>
  <si>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</si>
  <si>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</si>
  <si>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</si>
  <si>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</si>
  <si>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</si>
  <si>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</si>
  <si>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</si>
  <si>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</si>
  <si>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</si>
  <si>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</si>
  <si>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</si>
  <si>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</si>
  <si>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</si>
  <si>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</si>
  <si>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</si>
  <si>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</si>
  <si>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</si>
  <si>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</si>
  <si>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</si>
  <si>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</si>
  <si>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</si>
  <si>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</si>
  <si>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</si>
  <si>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</si>
  <si>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</si>
  <si>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</si>
  <si>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</si>
  <si>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</si>
  <si>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</si>
  <si>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</si>
  <si>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</si>
  <si>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</si>
  <si>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</si>
  <si>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</si>
  <si>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</si>
  <si>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</si>
  <si>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</si>
  <si>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</si>
  <si>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</si>
  <si>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</si>
  <si>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</si>
  <si>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</si>
  <si>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</si>
  <si>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</si>
  <si>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</si>
  <si>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</si>
  <si>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</si>
  <si>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</si>
  <si>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</si>
  <si>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</si>
  <si>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</si>
  <si>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</si>
  <si>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</si>
  <si>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</si>
  <si>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</si>
  <si>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</si>
  <si>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</si>
  <si>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</si>
  <si>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</si>
  <si>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</si>
  <si>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</si>
  <si>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</si>
  <si>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</si>
  <si>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</si>
  <si>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</si>
  <si>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</si>
  <si>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</si>
  <si>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</si>
  <si>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</si>
  <si>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</si>
  <si>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</si>
  <si>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</si>
  <si>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</si>
  <si>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</si>
  <si>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</si>
  <si>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</si>
  <si>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</si>
  <si>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</si>
  <si>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</si>
  <si>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</si>
  <si>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</si>
  <si>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</si>
  <si>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</si>
  <si>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</si>
  <si>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</si>
  <si>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</si>
  <si>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</si>
  <si>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</si>
  <si>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</si>
  <si>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</si>
  <si>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</si>
  <si>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</si>
  <si>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</si>
  <si>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</si>
  <si>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</si>
  <si>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</si>
  <si>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</si>
  <si>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</si>
  <si>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</si>
  <si>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</si>
  <si>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</si>
  <si>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</si>
  <si>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</si>
  <si>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</si>
  <si>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</si>
  <si>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</si>
  <si>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</si>
  <si>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</si>
  <si>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</si>
  <si>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</si>
  <si>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</si>
  <si>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</si>
  <si>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</si>
  <si>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</si>
  <si>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</si>
  <si>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</si>
  <si>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</si>
  <si>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</si>
  <si>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</si>
  <si>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</si>
  <si>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</si>
  <si>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</si>
  <si>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</si>
  <si>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</si>
  <si>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</si>
  <si>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</si>
  <si>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</si>
  <si>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</si>
  <si>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</si>
  <si>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</si>
  <si>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</si>
  <si>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</si>
  <si>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</si>
  <si>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</si>
  <si>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</si>
  <si>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</si>
  <si>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</si>
  <si>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</si>
  <si>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</si>
  <si>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</si>
  <si>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</si>
  <si>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</si>
  <si>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</si>
  <si>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</si>
  <si>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</si>
  <si>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</si>
  <si>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</si>
  <si>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</si>
  <si>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</si>
  <si>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</si>
  <si>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</si>
  <si>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</si>
  <si>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</si>
  <si>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</si>
  <si>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</si>
  <si>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</si>
  <si>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</si>
  <si>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</si>
  <si>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</si>
  <si>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</si>
  <si>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</si>
  <si>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</si>
  <si>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</si>
  <si>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</si>
  <si>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</si>
  <si>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</si>
  <si>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</si>
  <si>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</si>
  <si>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</si>
  <si>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</si>
  <si>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</si>
  <si>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</si>
  <si>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</si>
  <si>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</si>
  <si>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</si>
  <si>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</si>
  <si>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</si>
  <si>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</si>
  <si>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</si>
  <si>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</si>
  <si>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</si>
  <si>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</si>
  <si>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</si>
  <si>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</si>
  <si>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</si>
  <si>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</si>
  <si>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</si>
  <si>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</si>
  <si>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</si>
  <si>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</si>
  <si>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</si>
  <si>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</si>
  <si>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</si>
  <si>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</si>
  <si>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</si>
  <si>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</si>
  <si>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</si>
  <si>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</si>
  <si>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</si>
  <si>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</si>
  <si>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</si>
  <si>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</si>
  <si>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</si>
  <si>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</si>
  <si>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</si>
  <si>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</si>
  <si>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</si>
  <si>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</si>
  <si>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</si>
  <si>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</si>
  <si>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</si>
  <si>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</si>
  <si>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</si>
  <si>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</si>
  <si>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</si>
  <si>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</si>
  <si>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</si>
  <si>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</si>
  <si>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</si>
  <si>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</si>
  <si>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</si>
  <si>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</si>
  <si>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</si>
  <si>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</si>
  <si>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</si>
  <si>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</si>
  <si>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</si>
  <si>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</si>
  <si>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</si>
  <si>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</si>
  <si>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</si>
  <si>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</si>
  <si>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</si>
  <si>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</si>
  <si>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</si>
  <si>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</si>
  <si>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</si>
  <si>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</si>
  <si>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</si>
  <si>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</si>
  <si>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</si>
  <si>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</si>
  <si>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</si>
  <si>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</si>
  <si>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</si>
  <si>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</si>
  <si>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</si>
  <si>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</si>
  <si>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</si>
  <si>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</si>
  <si>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</si>
  <si>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</si>
  <si>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</si>
  <si>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</si>
  <si>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</si>
  <si>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</si>
  <si>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</si>
  <si>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</si>
  <si>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</si>
  <si>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</si>
  <si>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</si>
  <si>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</si>
  <si>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</si>
  <si>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</si>
  <si>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</si>
  <si>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</si>
  <si>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</si>
  <si>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</si>
  <si>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</si>
  <si>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</si>
  <si>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</si>
  <si>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</si>
  <si>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</si>
  <si>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</si>
  <si>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</si>
  <si>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</si>
  <si>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</si>
  <si>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</si>
  <si>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</si>
  <si>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</si>
  <si>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</si>
  <si>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</si>
  <si>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</si>
  <si>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</si>
  <si>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</si>
  <si>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</si>
  <si>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</si>
  <si>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</si>
  <si>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</si>
  <si>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</si>
  <si>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</si>
  <si>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</si>
  <si>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</si>
  <si>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</si>
  <si>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</si>
  <si>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</si>
  <si>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</si>
  <si>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</si>
  <si>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</si>
  <si>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</si>
  <si>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</si>
  <si>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</si>
  <si>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</si>
  <si>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</si>
  <si>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</si>
  <si>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</si>
  <si>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</si>
  <si>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</si>
  <si>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</si>
  <si>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</si>
  <si>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</si>
  <si>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</si>
  <si>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</si>
  <si>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</si>
  <si>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</si>
  <si>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</si>
  <si>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</si>
  <si>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</si>
  <si>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</si>
  <si>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</si>
  <si>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</si>
  <si>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</si>
  <si>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</si>
  <si>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</si>
  <si>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</si>
  <si>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</si>
  <si>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</si>
  <si>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</si>
  <si>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</si>
  <si>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</si>
  <si>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</si>
  <si>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</si>
  <si>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</si>
  <si>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</si>
  <si>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</si>
  <si>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</si>
  <si>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</si>
  <si>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</si>
  <si>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</si>
  <si>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</si>
  <si>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</si>
  <si>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</si>
  <si>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</si>
  <si>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</si>
  <si>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</si>
  <si>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</si>
  <si>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</si>
  <si>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</si>
  <si>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</si>
  <si>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</si>
  <si>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</si>
  <si>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</si>
  <si>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</si>
  <si>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</si>
  <si>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</si>
  <si>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</si>
  <si>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</si>
  <si>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</si>
  <si>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</si>
  <si>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</si>
  <si>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</si>
  <si>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</si>
  <si>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</si>
  <si>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</si>
  <si>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</si>
  <si>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</si>
  <si>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</si>
  <si>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</si>
  <si>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</si>
  <si>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</si>
  <si>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</si>
  <si>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</si>
  <si>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</si>
  <si>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</si>
  <si>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</si>
  <si>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</si>
  <si>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</si>
  <si>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</si>
  <si>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</si>
  <si>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</si>
  <si>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</si>
  <si>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</si>
  <si>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</si>
  <si>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</si>
  <si>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</si>
  <si>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</si>
  <si>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</si>
  <si>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</si>
  <si>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</si>
  <si>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</si>
  <si>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</si>
  <si>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</si>
  <si>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</si>
  <si>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</si>
  <si>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</si>
  <si>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</si>
  <si>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</si>
  <si>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</si>
  <si>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</si>
  <si>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</si>
  <si>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</si>
  <si>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</si>
  <si>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</si>
  <si>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</si>
  <si>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</si>
  <si>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</si>
  <si>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</si>
  <si>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</si>
  <si>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</si>
  <si>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</si>
  <si>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</si>
  <si>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</si>
  <si>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</si>
  <si>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</si>
  <si>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</si>
  <si>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</si>
  <si>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</si>
  <si>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</si>
  <si>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</si>
  <si>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</si>
  <si>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</si>
  <si>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</si>
  <si>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</si>
  <si>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</si>
  <si>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</si>
  <si>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</si>
  <si>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</si>
  <si>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</si>
  <si>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</si>
  <si>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</si>
  <si>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</si>
  <si>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</si>
  <si>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</si>
  <si>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</si>
  <si>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</si>
  <si>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</si>
  <si>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</si>
  <si>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</si>
  <si>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</si>
  <si>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</si>
  <si>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</si>
  <si>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</si>
  <si>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</si>
  <si>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</si>
  <si>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</si>
  <si>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</si>
  <si>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</si>
  <si>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</si>
  <si>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</si>
  <si>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</si>
  <si>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</si>
  <si>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</si>
  <si>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</si>
  <si>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</si>
  <si>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</si>
  <si>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</si>
  <si>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</si>
  <si>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</si>
  <si>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</si>
  <si>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</si>
  <si>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</si>
  <si>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</si>
  <si>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</si>
  <si>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</si>
  <si>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</si>
  <si>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</si>
  <si>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</si>
  <si>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</si>
  <si>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</si>
  <si>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</si>
  <si>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</si>
  <si>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</si>
  <si>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</si>
  <si>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</si>
  <si>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</si>
  <si>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</si>
  <si>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</si>
  <si>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</si>
  <si>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</si>
  <si>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</si>
  <si>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</si>
  <si>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</si>
  <si>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</si>
  <si>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</si>
  <si>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</si>
  <si>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</si>
  <si>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</si>
  <si>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</si>
  <si>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</si>
  <si>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</si>
  <si>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</si>
  <si>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</si>
  <si>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</si>
  <si>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</si>
  <si>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</si>
  <si>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</si>
  <si>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</si>
  <si>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</si>
  <si>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</si>
  <si>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</si>
  <si>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</si>
  <si>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</si>
  <si>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</si>
  <si>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</si>
  <si>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</si>
  <si>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</si>
  <si>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</si>
  <si>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</si>
  <si>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</si>
  <si>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</si>
  <si>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</si>
  <si>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</si>
  <si>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</si>
  <si>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</si>
  <si>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</si>
  <si>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</si>
  <si>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</si>
  <si>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</si>
  <si>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</si>
  <si>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</si>
  <si>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</si>
  <si>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</si>
  <si>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</si>
  <si>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</si>
  <si>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</si>
  <si>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</si>
  <si>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</si>
  <si>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</si>
  <si>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</si>
  <si>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</si>
  <si>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</si>
  <si>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</si>
  <si>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</si>
  <si>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</si>
  <si>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</si>
  <si>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</si>
  <si>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</si>
  <si>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</si>
  <si>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</si>
  <si>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</si>
  <si>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</si>
  <si>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</si>
  <si>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</si>
  <si>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</si>
  <si>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</si>
  <si>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</si>
  <si>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</si>
  <si>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</si>
  <si>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</si>
  <si>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</si>
  <si>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</si>
  <si>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</si>
  <si>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</si>
  <si>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</si>
  <si>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</si>
  <si>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</si>
  <si>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</si>
  <si>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</si>
  <si>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</si>
  <si>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</si>
  <si>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</si>
  <si>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</si>
  <si>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</si>
  <si>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</si>
  <si>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</si>
  <si>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</si>
  <si>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</si>
  <si>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</si>
  <si>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</si>
  <si>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</si>
  <si>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</si>
  <si>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</si>
  <si>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</si>
  <si>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</si>
  <si>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</si>
  <si>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</si>
  <si>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</si>
  <si>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</si>
  <si>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</si>
  <si>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</si>
  <si>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</si>
  <si>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</si>
  <si>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</si>
  <si>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</si>
  <si>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</si>
  <si>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</si>
  <si>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</si>
  <si>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</si>
  <si>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</si>
  <si>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</si>
  <si>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</si>
  <si>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</si>
  <si>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</si>
  <si>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</si>
  <si>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</si>
  <si>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</si>
  <si>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</si>
  <si>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</si>
  <si>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</si>
  <si>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</si>
  <si>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</si>
  <si>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</si>
  <si>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</si>
  <si>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</si>
  <si>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</si>
  <si>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</si>
  <si>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</si>
  <si>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</si>
  <si>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</si>
  <si>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</si>
  <si>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</si>
  <si>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</si>
  <si>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</si>
  <si>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</si>
  <si>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</si>
  <si>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</si>
  <si>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</si>
  <si>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</si>
  <si>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</si>
  <si>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</si>
  <si>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</si>
  <si>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</si>
  <si>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</si>
  <si>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</si>
  <si>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</si>
  <si>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</si>
  <si>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</si>
  <si>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</si>
  <si>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</si>
  <si>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</si>
  <si>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</si>
  <si>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</si>
  <si>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</si>
  <si>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</si>
  <si>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</si>
  <si>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</si>
  <si>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</si>
  <si>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</si>
  <si>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</si>
  <si>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</si>
  <si>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</si>
  <si>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</si>
  <si>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</si>
  <si>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</si>
  <si>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</si>
  <si>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</si>
  <si>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</si>
  <si>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</si>
  <si>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</si>
  <si>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</si>
  <si>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</si>
  <si>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</si>
  <si>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</si>
  <si>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</si>
  <si>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</si>
  <si>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</si>
  <si>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</si>
  <si>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</si>
  <si>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</si>
  <si>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</si>
  <si>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</si>
  <si>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</si>
  <si>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</si>
  <si>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</si>
  <si>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</si>
  <si>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</si>
  <si>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</si>
  <si>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</si>
  <si>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</si>
  <si>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</si>
  <si>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</si>
  <si>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</si>
  <si>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</si>
  <si>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</si>
  <si>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</si>
  <si>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</si>
  <si>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</si>
  <si>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</si>
  <si>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</si>
  <si>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</si>
  <si>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</si>
  <si>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</si>
  <si>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</si>
  <si>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</si>
  <si>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</si>
  <si>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</si>
  <si>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</si>
  <si>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</si>
  <si>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</si>
  <si>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</si>
  <si>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</si>
  <si>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</si>
  <si>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</si>
  <si>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</si>
  <si>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</si>
  <si>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</si>
  <si>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</si>
  <si>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</si>
  <si>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</si>
  <si>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</si>
  <si>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</si>
  <si>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</si>
  <si>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</si>
  <si>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</si>
  <si>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</si>
  <si>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</si>
  <si>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</si>
  <si>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</si>
  <si>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</si>
  <si>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</si>
  <si>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</si>
  <si>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</si>
  <si>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</si>
  <si>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</si>
  <si>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</si>
  <si>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</si>
  <si>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</si>
  <si>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</si>
  <si>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</si>
  <si>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</si>
  <si>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</si>
  <si>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</si>
  <si>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</si>
  <si>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</si>
  <si>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</si>
  <si>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</si>
  <si>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</si>
  <si>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</si>
  <si>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</si>
  <si>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</si>
  <si>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</si>
  <si>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</si>
  <si>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</si>
  <si>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</si>
  <si>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</si>
  <si>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</si>
  <si>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</si>
  <si>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</si>
  <si>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</si>
  <si>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</si>
  <si>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</si>
  <si>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</si>
  <si>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</si>
  <si>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</si>
  <si>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</si>
  <si>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</si>
  <si>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</si>
  <si>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</si>
  <si>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</si>
  <si>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</si>
  <si>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</si>
  <si>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</si>
  <si>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</si>
  <si>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</si>
  <si>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</si>
  <si>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</si>
  <si>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</si>
  <si>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</si>
  <si>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</si>
  <si>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</si>
  <si>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</si>
  <si>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</si>
  <si>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</si>
  <si>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</si>
  <si>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</si>
  <si>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</si>
  <si>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</si>
  <si>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</si>
  <si>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</si>
  <si>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</si>
  <si>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</si>
  <si>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</si>
  <si>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</si>
  <si>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</si>
  <si>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</si>
  <si>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</si>
  <si>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</si>
  <si>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</si>
  <si>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</si>
  <si>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</si>
  <si>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</si>
  <si>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</si>
  <si>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</si>
  <si>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</si>
  <si>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</si>
  <si>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</si>
  <si>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</si>
  <si>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</si>
  <si>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</si>
  <si>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</si>
  <si>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</si>
  <si>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</si>
  <si>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</si>
  <si>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</si>
  <si>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</si>
  <si>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</si>
  <si>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</si>
  <si>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</si>
  <si>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</si>
  <si>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</si>
  <si>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</si>
  <si>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</si>
  <si>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</si>
  <si>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</si>
  <si>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</si>
  <si>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</si>
  <si>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</si>
  <si>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</si>
  <si>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</si>
  <si>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</si>
  <si>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</si>
  <si>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</si>
  <si>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</si>
  <si>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</si>
  <si>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</si>
  <si>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</si>
  <si>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</si>
  <si>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</si>
  <si>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</si>
  <si>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</si>
  <si>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</si>
  <si>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</si>
  <si>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</si>
  <si>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</si>
  <si>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</si>
  <si>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</si>
  <si>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</si>
  <si>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</si>
  <si>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</si>
  <si>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</si>
  <si>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</si>
  <si>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</si>
  <si>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</si>
  <si>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</si>
  <si>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</si>
  <si>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</si>
  <si>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</si>
  <si>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</si>
  <si>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</si>
  <si>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</si>
  <si>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</si>
  <si>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</si>
  <si>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</si>
  <si>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</si>
  <si>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</si>
  <si>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</si>
  <si>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</si>
  <si>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</si>
  <si>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</si>
  <si>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</si>
  <si>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</si>
  <si>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</si>
  <si>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</si>
  <si>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</si>
  <si>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</si>
  <si>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</si>
  <si>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</si>
  <si>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</si>
  <si>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</si>
  <si>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</si>
  <si>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</si>
  <si>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</si>
  <si>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</si>
  <si>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</si>
  <si>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</si>
  <si>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</si>
  <si>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</si>
  <si>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</si>
  <si>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</si>
  <si>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</si>
  <si>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</si>
  <si>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</si>
  <si>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</si>
  <si>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</si>
  <si>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</si>
  <si>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</si>
  <si>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</si>
  <si>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</si>
  <si>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</si>
  <si>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</si>
  <si>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</si>
  <si>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</si>
  <si>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</si>
  <si>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</si>
  <si>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</si>
  <si>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</si>
  <si>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</si>
  <si>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</si>
  <si>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</si>
  <si>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</si>
  <si>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</si>
  <si>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</si>
  <si>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</si>
  <si>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</si>
  <si>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</si>
  <si>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</si>
  <si>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</si>
  <si>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</si>
  <si>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</si>
  <si>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</si>
  <si>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</si>
  <si>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</si>
  <si>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</si>
  <si>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</si>
  <si>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</si>
  <si>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</si>
  <si>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</si>
  <si>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</si>
  <si>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</si>
  <si>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</si>
  <si>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</si>
  <si>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</si>
  <si>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</si>
  <si>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</si>
  <si>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</si>
  <si>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</si>
  <si>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</si>
  <si>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</si>
  <si>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</si>
  <si>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</si>
  <si>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</si>
  <si>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</si>
  <si>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</si>
  <si>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</si>
  <si>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</si>
  <si>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</si>
  <si>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</si>
  <si>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</si>
  <si>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</si>
  <si>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</si>
  <si>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</si>
  <si>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</si>
  <si>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</si>
  <si>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</si>
  <si>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</si>
  <si>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</si>
  <si>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</si>
  <si>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</si>
  <si>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</si>
  <si>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</si>
  <si>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</si>
  <si>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</si>
  <si>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</si>
  <si>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</si>
  <si>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</si>
  <si>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</si>
  <si>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</si>
  <si>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</si>
  <si>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</si>
  <si>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</si>
  <si>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</si>
  <si>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</si>
  <si>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</si>
  <si>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</si>
  <si>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</si>
  <si>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</si>
  <si>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</si>
  <si>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</si>
  <si>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</si>
  <si>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</si>
  <si>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</si>
  <si>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</si>
  <si>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</si>
  <si>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</si>
  <si>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</si>
  <si>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</si>
  <si>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</si>
  <si>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</si>
  <si>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</si>
  <si>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</si>
  <si>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</si>
  <si>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</si>
  <si>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</si>
  <si>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</si>
  <si>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</si>
  <si>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</si>
  <si>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</si>
  <si>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</si>
  <si>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</si>
  <si>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</si>
  <si>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</si>
  <si>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</si>
  <si>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</si>
  <si>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</si>
  <si>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</si>
  <si>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</si>
  <si>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</si>
  <si>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</si>
  <si>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</si>
  <si>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</si>
  <si>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</si>
  <si>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</si>
  <si>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</si>
  <si>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</si>
  <si>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</si>
  <si>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</si>
  <si>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</si>
  <si>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</si>
  <si>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</si>
  <si>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</si>
  <si>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</si>
  <si>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</si>
  <si>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</si>
  <si>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</si>
  <si>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</si>
  <si>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</si>
  <si>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</si>
  <si>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</si>
  <si>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</si>
  <si>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</si>
  <si>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</si>
  <si>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</si>
  <si>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</si>
  <si>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</si>
  <si>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</si>
  <si>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</si>
  <si>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</si>
  <si>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</si>
  <si>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</si>
  <si>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</si>
  <si>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</si>
  <si>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</si>
  <si>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</si>
  <si>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</si>
  <si>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</si>
  <si>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</si>
  <si>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</si>
  <si>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</si>
  <si>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</si>
  <si>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</si>
  <si>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</si>
  <si>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</si>
  <si>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</si>
  <si>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</si>
  <si>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</si>
  <si>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</si>
  <si>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</si>
  <si>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</si>
  <si>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</si>
  <si>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</si>
  <si>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</si>
  <si>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</si>
  <si>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</si>
  <si>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</si>
  <si>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</si>
  <si>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</si>
  <si>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</si>
  <si>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</si>
  <si>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</si>
  <si>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</si>
  <si>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</si>
  <si>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</si>
  <si>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</si>
  <si>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</si>
  <si>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</si>
  <si>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</si>
  <si>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</si>
  <si>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</si>
  <si>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</si>
  <si>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</si>
  <si>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</si>
  <si>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</si>
  <si>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</si>
  <si>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</si>
  <si>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</si>
  <si>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</si>
  <si>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</si>
  <si>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</si>
  <si>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</si>
  <si>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</si>
  <si>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</si>
  <si>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</si>
  <si>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</si>
  <si>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</si>
  <si>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</si>
  <si>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</si>
  <si>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</si>
  <si>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</si>
  <si>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</si>
  <si>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</si>
  <si>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</si>
  <si>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</si>
  <si>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</si>
  <si>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</si>
  <si>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</si>
  <si>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</si>
  <si>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</si>
  <si>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</si>
  <si>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</si>
  <si>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</si>
  <si>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</si>
  <si>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</si>
  <si>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</si>
  <si>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</si>
  <si>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</si>
  <si>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</si>
  <si>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</si>
  <si>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</si>
  <si>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</si>
  <si>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</si>
  <si>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</si>
  <si>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</si>
  <si>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</si>
  <si>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</si>
  <si>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</si>
  <si>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</si>
  <si>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</si>
  <si>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</si>
  <si>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</si>
  <si>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</si>
  <si>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</si>
  <si>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</si>
  <si>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</si>
  <si>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</si>
  <si>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</si>
  <si>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</si>
  <si>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</si>
  <si>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</si>
  <si>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</si>
  <si>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</si>
  <si>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</si>
  <si>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</si>
  <si>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</si>
  <si>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</si>
  <si>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</si>
  <si>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</si>
  <si>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</si>
  <si>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</si>
  <si>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</si>
  <si>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</si>
  <si>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</si>
  <si>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</si>
  <si>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</si>
  <si>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</si>
  <si>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</si>
  <si>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</si>
  <si>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</si>
  <si>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</si>
  <si>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</si>
  <si>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</si>
  <si>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</si>
  <si>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</si>
  <si>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</si>
  <si>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</si>
  <si>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</si>
  <si>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</si>
  <si>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</si>
  <si>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</si>
  <si>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</si>
  <si>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</si>
  <si>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</si>
  <si>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</si>
  <si>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</si>
  <si>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</si>
  <si>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</si>
  <si>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</si>
  <si>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</si>
  <si>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</si>
  <si>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</si>
  <si>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</si>
  <si>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</si>
  <si>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</si>
  <si>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</si>
  <si>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</si>
  <si>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</si>
  <si>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</si>
  <si>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</si>
  <si>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</si>
  <si>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</si>
  <si>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</si>
  <si>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</si>
  <si>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</si>
  <si>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</si>
  <si>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</si>
  <si>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</si>
  <si>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</si>
  <si>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</si>
  <si>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</si>
  <si>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</si>
  <si>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</si>
  <si>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</si>
  <si>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</si>
  <si>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</si>
  <si>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</si>
  <si>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</si>
  <si>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</si>
  <si>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</si>
  <si>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</si>
  <si>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</si>
  <si>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</si>
  <si>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</si>
  <si>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</si>
  <si>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</si>
  <si>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</si>
  <si>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</si>
  <si>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</si>
  <si>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</si>
  <si>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</si>
  <si>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</si>
  <si>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</si>
  <si>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</si>
  <si>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</si>
  <si>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</si>
  <si>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</si>
  <si>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</si>
  <si>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</si>
  <si>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</si>
  <si>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</si>
  <si>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</si>
  <si>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</si>
  <si>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</si>
  <si>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</si>
  <si>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</si>
  <si>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</si>
  <si>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</si>
  <si>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</si>
  <si>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</si>
  <si>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</si>
  <si>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</si>
  <si>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</si>
  <si>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</si>
  <si>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</si>
  <si>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</si>
  <si>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</si>
  <si>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</si>
  <si>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</si>
  <si>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</si>
  <si>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</si>
  <si>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</si>
  <si>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</si>
  <si>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</si>
  <si>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</si>
  <si>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</si>
  <si>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</si>
  <si>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</si>
  <si>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</si>
  <si>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</si>
  <si>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</si>
  <si>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</si>
  <si>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</si>
  <si>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</si>
  <si>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</si>
  <si>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</si>
  <si>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</si>
  <si>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</si>
  <si>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</si>
  <si>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</si>
  <si>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</si>
  <si>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</si>
  <si>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</si>
  <si>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</si>
  <si>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</si>
  <si>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</si>
  <si>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</si>
  <si>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</si>
  <si>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</si>
  <si>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</si>
  <si>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</si>
  <si>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</si>
  <si>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</si>
  <si>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</si>
  <si>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</si>
  <si>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</si>
  <si>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</si>
  <si>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</si>
  <si>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</si>
  <si>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</si>
  <si>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</si>
  <si>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</si>
  <si>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</si>
  <si>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</si>
  <si>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</si>
  <si>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</si>
  <si>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</si>
  <si>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</si>
  <si>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</si>
  <si>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</si>
  <si>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</si>
  <si>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</si>
  <si>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</si>
  <si>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</si>
  <si>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</si>
  <si>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</si>
  <si>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</si>
  <si>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</si>
  <si>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</si>
  <si>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</si>
  <si>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</si>
  <si>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</si>
  <si>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</si>
  <si>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</si>
  <si>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</si>
  <si>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</si>
  <si>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</si>
  <si>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</si>
  <si>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</si>
  <si>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</si>
  <si>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</si>
  <si>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</si>
  <si>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</si>
  <si>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</si>
  <si>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</si>
  <si>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</si>
  <si>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</si>
  <si>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</si>
  <si>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</si>
  <si>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</si>
  <si>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</si>
  <si>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</si>
  <si>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</si>
  <si>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</si>
  <si>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</si>
  <si>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</si>
  <si>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</si>
  <si>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</si>
  <si>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</si>
  <si>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</si>
  <si>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</si>
  <si>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</si>
  <si>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</si>
  <si>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</si>
  <si>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</si>
  <si>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</si>
  <si>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</si>
  <si>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</si>
  <si>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</si>
  <si>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</si>
  <si>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</si>
  <si>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</si>
  <si>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</si>
  <si>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</si>
  <si>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</si>
  <si>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</si>
  <si>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</si>
  <si>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</si>
  <si>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</si>
  <si>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</si>
  <si>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</si>
  <si>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</si>
  <si>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</si>
  <si>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</si>
  <si>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</si>
  <si>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</si>
  <si>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</si>
  <si>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</si>
  <si>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</si>
  <si>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</si>
  <si>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</si>
  <si>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</si>
  <si>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</si>
  <si>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</si>
  <si>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</si>
  <si>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</si>
  <si>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</si>
  <si>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</si>
  <si>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</si>
  <si>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</si>
  <si>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</si>
  <si>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</si>
  <si>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</si>
  <si>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</si>
  <si>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</si>
  <si>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</si>
  <si>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</si>
  <si>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</si>
  <si>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</si>
  <si>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</si>
  <si>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</si>
  <si>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</si>
  <si>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</si>
  <si>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</si>
  <si>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</si>
  <si>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</si>
  <si>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</si>
  <si>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</si>
  <si>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</si>
  <si>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</si>
  <si>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</si>
  <si>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</si>
  <si>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</si>
  <si>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</si>
  <si>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</si>
  <si>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</si>
  <si>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</si>
  <si>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</si>
  <si>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</si>
  <si>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</si>
  <si>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</si>
  <si>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</si>
  <si>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</si>
  <si>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</si>
  <si>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</si>
  <si>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</si>
  <si>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</si>
  <si>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</si>
  <si>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</si>
  <si>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</si>
  <si>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</si>
  <si>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</si>
  <si>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</si>
  <si>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</si>
  <si>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</si>
  <si>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</si>
  <si>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</si>
  <si>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</si>
  <si>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</si>
  <si>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</si>
  <si>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</si>
  <si>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</si>
  <si>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</si>
  <si>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</si>
  <si>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</si>
  <si>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</si>
  <si>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</si>
  <si>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</si>
  <si>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</si>
  <si>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</si>
  <si>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</si>
  <si>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</si>
  <si>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</si>
  <si>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</si>
  <si>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</si>
  <si>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</si>
  <si>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</si>
  <si>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</si>
  <si>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</si>
  <si>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</si>
  <si>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</si>
  <si>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</si>
  <si>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</si>
  <si>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</si>
  <si>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</si>
  <si>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</si>
  <si>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</si>
  <si>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</si>
  <si>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</si>
  <si>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</si>
  <si>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</si>
  <si>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</si>
  <si>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</si>
  <si>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</si>
  <si>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</si>
  <si>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</si>
  <si>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</si>
  <si>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</si>
  <si>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</si>
  <si>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</si>
  <si>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</si>
  <si>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</si>
  <si>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</si>
  <si>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</si>
  <si>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</si>
  <si>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</si>
  <si>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</si>
  <si>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</si>
  <si>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</si>
  <si>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</si>
  <si>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</si>
  <si>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</si>
  <si>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</si>
  <si>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</si>
  <si>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</si>
  <si>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</si>
  <si>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</si>
  <si>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</si>
  <si>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</si>
  <si>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</si>
  <si>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</si>
  <si>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</si>
  <si>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</si>
  <si>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</si>
  <si>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</si>
  <si>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</si>
  <si>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</si>
  <si>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</si>
  <si>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</si>
  <si>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</si>
  <si>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</si>
  <si>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</si>
  <si>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</si>
  <si>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</si>
  <si>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</si>
  <si>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</si>
  <si>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</si>
  <si>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</si>
  <si>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</si>
  <si>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</si>
  <si>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</si>
  <si>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</si>
  <si>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</si>
  <si>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</si>
  <si>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</si>
  <si>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</si>
  <si>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</si>
  <si>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</si>
  <si>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</si>
  <si>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</si>
  <si>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</si>
  <si>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</si>
  <si>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</si>
  <si>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</si>
  <si>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</si>
  <si>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</si>
  <si>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</si>
  <si>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</si>
  <si>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</si>
  <si>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</si>
  <si>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</si>
  <si>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</si>
  <si>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</si>
  <si>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</si>
  <si>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</si>
  <si>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</si>
  <si>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</si>
  <si>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</si>
  <si>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</si>
  <si>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</si>
  <si>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</si>
  <si>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</si>
  <si>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</si>
  <si>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</si>
  <si>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</si>
  <si>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</si>
  <si>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</si>
  <si>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</si>
  <si>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</si>
  <si>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</si>
  <si>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</si>
  <si>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</si>
  <si>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</si>
  <si>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</si>
  <si>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</si>
  <si>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</si>
  <si>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</si>
  <si>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</si>
  <si>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</si>
  <si>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</si>
  <si>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</si>
  <si>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</si>
  <si>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</si>
  <si>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</si>
  <si>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</si>
  <si>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</si>
  <si>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</si>
  <si>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</si>
  <si>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</si>
  <si>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</si>
  <si>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</si>
  <si>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</si>
  <si>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</si>
  <si>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</si>
  <si>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</si>
  <si>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</si>
  <si>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</si>
  <si>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</si>
  <si>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</si>
  <si>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</si>
  <si>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</si>
  <si>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</si>
  <si>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</si>
  <si>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</si>
  <si>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</si>
  <si>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</si>
  <si>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</si>
  <si>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</si>
  <si>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</si>
  <si>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</si>
  <si>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</si>
  <si>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</si>
  <si>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</si>
  <si>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</si>
  <si>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</si>
  <si>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</si>
  <si>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</si>
  <si>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</si>
  <si>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</si>
  <si>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</si>
  <si>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</si>
  <si>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</si>
  <si>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</si>
  <si>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</si>
  <si>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</si>
  <si>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</si>
  <si>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</si>
  <si>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</si>
  <si>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</si>
  <si>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</si>
  <si>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</si>
  <si>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</si>
  <si>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</si>
  <si>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</si>
  <si>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</si>
  <si>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</si>
  <si>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</si>
  <si>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</si>
  <si>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</si>
  <si>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</si>
  <si>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</si>
  <si>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</si>
  <si>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</si>
  <si>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</si>
  <si>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</si>
  <si>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</si>
  <si>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</si>
  <si>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</si>
  <si>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</si>
  <si>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</si>
  <si>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</si>
  <si>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</si>
  <si>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</si>
  <si>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</si>
  <si>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</si>
  <si>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</si>
  <si>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</si>
  <si>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</si>
  <si>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</si>
  <si>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</si>
  <si>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</si>
  <si>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</si>
  <si>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</si>
  <si>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</si>
  <si>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</si>
  <si>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</si>
  <si>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</si>
  <si>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</si>
  <si>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</si>
  <si>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</si>
  <si>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</si>
  <si>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</si>
  <si>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</si>
  <si>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</si>
  <si>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</si>
  <si>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</si>
  <si>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</si>
  <si>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</si>
  <si>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</si>
  <si>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</si>
  <si>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</si>
  <si>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</si>
  <si>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</si>
  <si>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</si>
  <si>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</si>
  <si>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</si>
  <si>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</si>
  <si>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</si>
  <si>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</si>
  <si>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</si>
  <si>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</si>
  <si>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</si>
  <si>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</si>
  <si>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</si>
  <si>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</si>
  <si>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</si>
  <si>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</si>
  <si>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</si>
  <si>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</si>
  <si>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</si>
  <si>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</si>
  <si>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</si>
  <si>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</si>
  <si>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</si>
  <si>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</si>
  <si>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</si>
  <si>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</si>
  <si>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</si>
  <si>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</si>
  <si>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</si>
  <si>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</si>
  <si>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</si>
  <si>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</si>
  <si>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</si>
  <si>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</si>
  <si>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</si>
  <si>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</si>
  <si>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</si>
  <si>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</si>
  <si>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</si>
  <si>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</si>
  <si>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</si>
  <si>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</si>
  <si>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</si>
  <si>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</si>
  <si>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</si>
  <si>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</si>
  <si>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</si>
  <si>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</si>
  <si>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</si>
  <si>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</si>
  <si>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</si>
  <si>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</si>
  <si>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</si>
  <si>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</si>
  <si>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</si>
  <si>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</si>
  <si>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</si>
  <si>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</si>
  <si>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</si>
  <si>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</si>
  <si>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</si>
  <si>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</si>
  <si>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</si>
  <si>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</si>
  <si>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</si>
  <si>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</si>
  <si>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</si>
  <si>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</si>
  <si>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</si>
  <si>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</si>
  <si>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</si>
  <si>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</si>
  <si>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</si>
  <si>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</si>
  <si>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</si>
  <si>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</si>
  <si>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</si>
  <si>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</si>
  <si>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</si>
  <si>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</si>
  <si>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</si>
  <si>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</si>
  <si>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</si>
  <si>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</si>
  <si>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</si>
  <si>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</si>
  <si>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</si>
  <si>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</si>
  <si>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</si>
  <si>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</si>
  <si>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</si>
  <si>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</si>
  <si>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</si>
  <si>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</si>
  <si>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</si>
  <si>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</si>
  <si>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</si>
  <si>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</si>
  <si>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</si>
  <si>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</si>
  <si>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</si>
  <si>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</si>
  <si>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</si>
  <si>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</si>
  <si>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</si>
  <si>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</si>
  <si>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</si>
  <si>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</si>
  <si>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</si>
  <si>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</si>
  <si>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</si>
  <si>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</si>
  <si>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</si>
  <si>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</si>
  <si>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</si>
  <si>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</si>
  <si>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</si>
  <si>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</si>
  <si>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</si>
  <si>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</si>
  <si>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</si>
  <si>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</si>
  <si>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</si>
  <si>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</si>
  <si>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</si>
  <si>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</si>
  <si>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</si>
  <si>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</si>
  <si>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</si>
  <si>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</si>
  <si>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</si>
  <si>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</si>
  <si>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</si>
  <si>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</si>
  <si>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</si>
  <si>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</si>
  <si>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</si>
  <si>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</si>
  <si>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</si>
  <si>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</si>
  <si>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</si>
  <si>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</si>
  <si>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</si>
  <si>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</si>
  <si>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</si>
  <si>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</si>
  <si>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</si>
  <si>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</si>
  <si>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</si>
  <si>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</si>
  <si>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</si>
  <si>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</si>
  <si>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</si>
  <si>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</si>
  <si>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</si>
  <si>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</si>
  <si>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</si>
  <si>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</si>
  <si>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</si>
  <si>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</si>
  <si>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</si>
  <si>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</si>
  <si>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</si>
  <si>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</si>
  <si>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</si>
  <si>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</si>
  <si>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</si>
  <si>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</si>
  <si>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</si>
  <si>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</si>
  <si>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</si>
  <si>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</si>
  <si>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</si>
  <si>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</si>
  <si>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</si>
  <si>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</si>
  <si>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</si>
  <si>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</si>
  <si>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</si>
  <si>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</si>
  <si>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</si>
  <si>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</si>
  <si>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</si>
  <si>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</si>
  <si>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</si>
  <si>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</si>
  <si>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</si>
  <si>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</si>
  <si>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</si>
  <si>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</si>
  <si>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</si>
  <si>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</si>
  <si>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</si>
  <si>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</si>
  <si>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</si>
  <si>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</si>
  <si>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</si>
  <si>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</si>
  <si>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</si>
  <si>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</si>
  <si>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</si>
  <si>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</si>
  <si>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</si>
  <si>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</si>
  <si>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</si>
  <si>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</si>
  <si>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</si>
  <si>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</si>
  <si>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</si>
  <si>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</si>
  <si>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</si>
  <si>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</si>
  <si>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</si>
  <si>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</si>
  <si>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</si>
  <si>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</si>
  <si>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</si>
  <si>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</si>
  <si>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</si>
  <si>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</si>
  <si>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</si>
  <si>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</si>
  <si>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</si>
  <si>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</si>
  <si>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</si>
  <si>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</si>
  <si>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</si>
  <si>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</si>
  <si>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</si>
  <si>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</si>
  <si>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</si>
  <si>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</si>
  <si>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</si>
  <si>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</si>
  <si>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</si>
  <si>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</si>
  <si>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</si>
  <si>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</si>
  <si>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</si>
  <si>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</si>
  <si>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</si>
  <si>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</si>
  <si>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</si>
  <si>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</si>
  <si>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</si>
  <si>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</si>
  <si>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</si>
  <si>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</si>
  <si>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</si>
  <si>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</si>
  <si>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</si>
  <si>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</si>
  <si>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</si>
  <si>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</si>
  <si>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</si>
  <si>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</si>
  <si>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</si>
  <si>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</si>
  <si>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</si>
  <si>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</si>
  <si>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</si>
  <si>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</si>
  <si>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</si>
  <si>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</si>
  <si>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</si>
  <si>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</si>
  <si>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</si>
  <si>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</si>
  <si>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</si>
  <si>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</si>
  <si>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</si>
  <si>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</si>
  <si>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</si>
  <si>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</si>
  <si>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</si>
  <si>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</si>
  <si>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</si>
  <si>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</si>
  <si>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</si>
  <si>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</si>
  <si>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</si>
  <si>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</si>
  <si>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</si>
  <si>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</si>
  <si>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</si>
  <si>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</si>
  <si>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</si>
  <si>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</si>
  <si>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</si>
  <si>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</si>
  <si>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</si>
  <si>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</si>
  <si>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</si>
  <si>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</si>
  <si>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</si>
  <si>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</si>
  <si>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</si>
  <si>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</si>
  <si>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</si>
  <si>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</si>
  <si>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</si>
  <si>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</si>
  <si>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</si>
  <si>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</si>
  <si>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</si>
  <si>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</si>
  <si>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</si>
  <si>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</si>
  <si>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</si>
  <si>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</si>
  <si>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</si>
  <si>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</si>
  <si>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</si>
  <si>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</si>
  <si>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</si>
  <si>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</si>
  <si>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</si>
  <si>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</si>
  <si>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</si>
  <si>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</si>
  <si>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</si>
  <si>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</si>
  <si>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</si>
  <si>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</si>
  <si>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</si>
  <si>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</si>
  <si>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</si>
  <si>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</si>
  <si>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</si>
  <si>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</si>
  <si>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</si>
  <si>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</si>
  <si>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</si>
  <si>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</si>
  <si>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</si>
  <si>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</si>
  <si>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</si>
  <si>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</si>
  <si>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</si>
  <si>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</si>
  <si>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</si>
  <si>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</si>
  <si>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</si>
  <si>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</si>
  <si>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</si>
  <si>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</si>
  <si>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</si>
  <si>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</si>
  <si>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</si>
  <si>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</si>
  <si>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</si>
  <si>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</si>
  <si>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</si>
  <si>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</si>
  <si>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</si>
  <si>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</si>
  <si>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</si>
  <si>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</si>
  <si>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</si>
  <si>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</si>
  <si>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</si>
  <si>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</si>
  <si>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</si>
  <si>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</si>
  <si>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</si>
  <si>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</si>
  <si>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</si>
  <si>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</si>
  <si>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</si>
  <si>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</si>
  <si>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</si>
  <si>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</si>
  <si>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</si>
  <si>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</si>
  <si>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</si>
  <si>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</si>
  <si>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</si>
  <si>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</si>
  <si>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</si>
  <si>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</si>
  <si>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</si>
  <si>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</si>
  <si>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</si>
  <si>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</si>
  <si>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</si>
  <si>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</si>
  <si>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</si>
  <si>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</si>
  <si>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</si>
  <si>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</si>
  <si>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</si>
  <si>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</si>
  <si>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</si>
  <si>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</si>
  <si>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</si>
  <si>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</si>
  <si>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</si>
  <si>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</si>
  <si>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</si>
  <si>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</si>
  <si>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</si>
  <si>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</si>
  <si>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</si>
  <si>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</si>
  <si>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</si>
  <si>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</si>
  <si>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</si>
  <si>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</si>
  <si>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</si>
  <si>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</si>
  <si>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</si>
  <si>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</si>
  <si>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</si>
  <si>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</si>
  <si>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</si>
  <si>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</si>
  <si>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</si>
  <si>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</si>
  <si>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</si>
  <si>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</si>
  <si>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</si>
  <si>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</si>
  <si>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</si>
  <si>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</si>
  <si>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</si>
  <si>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</si>
  <si>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</si>
  <si>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</si>
  <si>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</si>
  <si>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</si>
  <si>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</si>
  <si>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</si>
  <si>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</si>
  <si>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</si>
  <si>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</si>
  <si>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</si>
  <si>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</si>
  <si>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</si>
  <si>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</si>
  <si>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</si>
  <si>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</si>
  <si>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</si>
  <si>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</si>
  <si>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</si>
  <si>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</si>
  <si>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</si>
  <si>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</si>
  <si>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</si>
  <si>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</si>
  <si>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</si>
  <si>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</si>
  <si>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</si>
  <si>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</si>
  <si>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</si>
  <si>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</si>
  <si>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</si>
  <si>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</si>
  <si>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</si>
  <si>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</si>
  <si>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</si>
  <si>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</si>
  <si>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</si>
  <si>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</si>
  <si>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</si>
  <si>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</si>
  <si>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</si>
  <si>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</si>
  <si>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</si>
  <si>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</si>
  <si>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</si>
  <si>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</si>
  <si>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</si>
  <si>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</si>
  <si>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</si>
  <si>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</si>
  <si>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</si>
  <si>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</si>
  <si>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</si>
  <si>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</si>
  <si>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</si>
  <si>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</si>
  <si>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</si>
  <si>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</si>
  <si>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</si>
  <si>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</si>
  <si>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</si>
  <si>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</si>
  <si>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</si>
  <si>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</si>
  <si>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</si>
  <si>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</si>
  <si>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</si>
  <si>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</si>
  <si>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</si>
  <si>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</si>
  <si>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</si>
  <si>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</si>
  <si>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</si>
  <si>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</si>
  <si>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</si>
  <si>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</si>
  <si>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</si>
  <si>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</si>
  <si>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</si>
  <si>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</si>
  <si>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</si>
  <si>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</si>
  <si>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</si>
  <si>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</si>
  <si>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</si>
  <si>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</si>
  <si>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</si>
  <si>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</si>
  <si>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</si>
  <si>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</si>
  <si>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</si>
  <si>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</si>
  <si>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</si>
  <si>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</si>
  <si>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</si>
  <si>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</si>
  <si>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</si>
  <si>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</si>
  <si>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</si>
  <si>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</si>
  <si>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</si>
  <si>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</si>
  <si>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</si>
  <si>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</si>
  <si>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</si>
  <si>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</si>
  <si>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</si>
  <si>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</si>
  <si>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</si>
  <si>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</si>
  <si>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</si>
  <si>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</si>
  <si>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</si>
  <si>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</si>
  <si>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</si>
  <si>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</si>
  <si>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</si>
  <si>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</si>
  <si>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</si>
  <si>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</si>
  <si>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</si>
  <si>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</si>
  <si>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</si>
  <si>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</si>
  <si>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</si>
  <si>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</si>
  <si>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</si>
  <si>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</si>
  <si>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</si>
  <si>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</si>
  <si>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</si>
  <si>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</si>
  <si>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</si>
  <si>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</si>
  <si>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</si>
  <si>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</si>
  <si>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</si>
  <si>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</si>
  <si>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</si>
  <si>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</si>
  <si>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</si>
  <si>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</si>
  <si>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</si>
  <si>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</si>
  <si>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</si>
  <si>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</si>
  <si>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</si>
  <si>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</si>
  <si>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</si>
  <si>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</si>
  <si>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</si>
  <si>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</si>
  <si>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</si>
  <si>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</si>
  <si>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</si>
  <si>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</si>
  <si>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</si>
  <si>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</si>
  <si>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</si>
  <si>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</si>
  <si>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</si>
  <si>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</si>
  <si>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</si>
  <si>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</si>
  <si>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</si>
  <si>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</si>
  <si>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</si>
  <si>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</si>
  <si>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</si>
  <si>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</si>
  <si>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</si>
  <si>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</si>
  <si>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</si>
  <si>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</si>
  <si>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</si>
  <si>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</si>
  <si>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</si>
  <si>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</si>
  <si>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</si>
  <si>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</si>
  <si>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</si>
  <si>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</si>
  <si>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</si>
  <si>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</si>
  <si>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</si>
  <si>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</si>
  <si>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</si>
  <si>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</si>
  <si>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</si>
  <si>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</si>
  <si>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</si>
  <si>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</si>
  <si>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</si>
  <si>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</si>
  <si>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</si>
  <si>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</si>
  <si>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</si>
  <si>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</si>
  <si>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</si>
  <si>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</si>
  <si>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</si>
  <si>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</si>
  <si>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</si>
  <si>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</si>
  <si>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</si>
  <si>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</si>
  <si>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</si>
  <si>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</si>
  <si>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</si>
  <si>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</si>
  <si>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</si>
  <si>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</si>
  <si>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</si>
  <si>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</si>
  <si>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</si>
  <si>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</si>
  <si>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</si>
  <si>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</si>
  <si>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</si>
  <si>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</si>
  <si>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</si>
  <si>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</si>
  <si>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</si>
  <si>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</si>
  <si>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</si>
  <si>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</si>
  <si>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</si>
  <si>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</si>
  <si>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</si>
  <si>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</si>
  <si>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</si>
  <si>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</si>
  <si>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</si>
  <si>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</si>
  <si>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</si>
  <si>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</si>
  <si>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</si>
  <si>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</si>
  <si>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</si>
  <si>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</si>
  <si>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</si>
  <si>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</si>
  <si>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</si>
  <si>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</si>
  <si>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</si>
  <si>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</si>
  <si>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</si>
  <si>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</si>
  <si>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</si>
  <si>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</si>
  <si>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</si>
  <si>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</si>
  <si>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</si>
  <si>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</si>
  <si>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</si>
  <si>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</si>
  <si>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</si>
  <si>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</si>
  <si>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</si>
  <si>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</si>
  <si>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</si>
  <si>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</si>
  <si>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</si>
  <si>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</si>
  <si>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</si>
  <si>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</si>
  <si>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</si>
  <si>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</si>
  <si>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</si>
  <si>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</si>
  <si>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</si>
  <si>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</si>
  <si>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</si>
  <si>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</si>
  <si>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</si>
  <si>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</si>
  <si>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</si>
  <si>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</si>
  <si>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</si>
  <si>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</si>
  <si>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</si>
  <si>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</si>
  <si>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</si>
  <si>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</si>
  <si>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</si>
  <si>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</si>
  <si>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</si>
  <si>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</si>
  <si>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</si>
  <si>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</si>
  <si>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</si>
  <si>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</si>
  <si>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</si>
  <si>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</si>
  <si>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</si>
  <si>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</si>
  <si>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</si>
  <si>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</si>
  <si>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</si>
  <si>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</si>
  <si>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</si>
  <si>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</si>
  <si>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</si>
  <si>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</si>
  <si>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</si>
  <si>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</si>
  <si>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</si>
  <si>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</si>
  <si>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</si>
  <si>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</si>
  <si>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</si>
  <si>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</si>
  <si>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</si>
  <si>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</si>
  <si>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</si>
  <si>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</si>
  <si>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</si>
  <si>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</si>
  <si>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</si>
  <si>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</si>
  <si>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</si>
  <si>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</si>
  <si>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</si>
  <si>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</si>
  <si>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</si>
  <si>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</si>
  <si>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</si>
  <si>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</si>
  <si>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</si>
  <si>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</si>
  <si>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</si>
  <si>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</si>
  <si>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</si>
  <si>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</si>
  <si>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</si>
  <si>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</si>
  <si>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</si>
  <si>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</si>
  <si>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</si>
  <si>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</si>
  <si>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</si>
  <si>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</si>
  <si>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</si>
  <si>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</si>
  <si>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</si>
  <si>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</si>
  <si>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</si>
  <si>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</si>
  <si>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</si>
  <si>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</si>
  <si>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</si>
  <si>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</si>
  <si>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</si>
  <si>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</si>
  <si>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</si>
  <si>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</si>
  <si>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</si>
  <si>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</si>
  <si>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</si>
  <si>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</si>
  <si>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</si>
  <si>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</si>
  <si>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</si>
  <si>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</si>
  <si>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</si>
  <si>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</si>
  <si>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</si>
  <si>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</si>
  <si>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</si>
  <si>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</si>
  <si>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</si>
  <si>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</si>
  <si>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</si>
  <si>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</si>
  <si>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</si>
  <si>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</si>
  <si>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</si>
  <si>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</si>
  <si>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</si>
  <si>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</si>
  <si>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</si>
  <si>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</si>
  <si>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</si>
  <si>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</si>
  <si>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</si>
  <si>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</si>
  <si>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</si>
  <si>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</si>
  <si>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</si>
  <si>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</si>
  <si>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</si>
  <si>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</si>
  <si>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</si>
  <si>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</si>
  <si>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</si>
  <si>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</si>
  <si>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</si>
  <si>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</si>
  <si>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</si>
  <si>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</si>
  <si>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</si>
  <si>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</si>
  <si>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</si>
  <si>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</si>
  <si>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</si>
  <si>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</si>
  <si>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</si>
  <si>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</si>
  <si>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</si>
  <si>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</si>
  <si>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</si>
  <si>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</si>
  <si>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</si>
  <si>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</si>
  <si>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</si>
  <si>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</si>
  <si>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</si>
  <si>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</si>
  <si>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</si>
  <si>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</si>
  <si>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</si>
  <si>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</si>
  <si>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</si>
  <si>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</si>
  <si>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</si>
  <si>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</si>
  <si>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</si>
  <si>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</si>
  <si>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</si>
  <si>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</si>
  <si>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</si>
  <si>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</si>
  <si>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</si>
  <si>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</si>
  <si>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</si>
  <si>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</si>
  <si>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</si>
  <si>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</si>
  <si>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</si>
  <si>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</si>
  <si>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</si>
  <si>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</si>
  <si>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</si>
  <si>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</si>
  <si>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</si>
  <si>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</si>
  <si>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</si>
  <si>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</si>
  <si>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</si>
  <si>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</si>
  <si>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</si>
  <si>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</si>
  <si>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</si>
  <si>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</si>
  <si>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</si>
  <si>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</si>
  <si>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</si>
  <si>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</si>
  <si>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</si>
  <si>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</si>
  <si>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</si>
  <si>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</si>
  <si>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</si>
  <si>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</si>
  <si>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</si>
  <si>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</si>
  <si>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</si>
  <si>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</si>
  <si>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</si>
  <si>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</si>
  <si>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</si>
  <si>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</si>
  <si>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</si>
  <si>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</si>
  <si>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</si>
  <si>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</si>
  <si>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</si>
  <si>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</si>
  <si>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</si>
  <si>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</si>
  <si>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</si>
  <si>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</si>
  <si>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</si>
  <si>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</si>
  <si>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</si>
  <si>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</si>
  <si>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</si>
  <si>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</si>
  <si>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</si>
  <si>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</si>
  <si>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</si>
  <si>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</si>
  <si>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</si>
  <si>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</si>
  <si>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</si>
  <si>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</si>
  <si>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</si>
  <si>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</si>
  <si>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</si>
  <si>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</si>
  <si>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</si>
  <si>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</si>
  <si>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</si>
  <si>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</si>
  <si>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</si>
  <si>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</si>
  <si>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</si>
  <si>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</si>
  <si>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</si>
  <si>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</si>
  <si>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</si>
  <si>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</si>
  <si>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</si>
  <si>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</si>
  <si>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</si>
  <si>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</si>
  <si>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</si>
  <si>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</si>
  <si>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</si>
  <si>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</si>
  <si>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</si>
  <si>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</si>
  <si>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</si>
  <si>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</si>
  <si>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</si>
  <si>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</si>
  <si>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</si>
  <si>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</si>
  <si>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</si>
  <si>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</si>
  <si>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</si>
  <si>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</si>
  <si>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</si>
  <si>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</si>
  <si>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</si>
  <si>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</si>
  <si>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</si>
  <si>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</si>
  <si>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</si>
  <si>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</si>
  <si>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</si>
  <si>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</si>
  <si>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</si>
  <si>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</si>
  <si>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</si>
  <si>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</si>
  <si>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</si>
  <si>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</si>
  <si>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</si>
  <si>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</si>
  <si>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</si>
  <si>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</si>
  <si>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</si>
  <si>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</si>
  <si>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</si>
  <si>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</si>
  <si>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</si>
  <si>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</si>
  <si>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</si>
  <si>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</si>
  <si>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</si>
  <si>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</si>
  <si>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</si>
  <si>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</si>
  <si>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</si>
  <si>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</si>
  <si>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</si>
  <si>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</si>
  <si>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</si>
  <si>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</si>
  <si>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</si>
  <si>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</si>
  <si>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</si>
  <si>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</si>
  <si>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</si>
  <si>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</si>
  <si>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</si>
  <si>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</si>
  <si>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</si>
  <si>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</si>
  <si>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</si>
  <si>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</si>
  <si>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</si>
  <si>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</si>
  <si>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</si>
  <si>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</si>
  <si>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</si>
  <si>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</si>
  <si>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</si>
  <si>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</si>
  <si>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</si>
  <si>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</si>
  <si>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</si>
  <si>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</si>
  <si>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</si>
  <si>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</si>
  <si>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</si>
  <si>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</si>
  <si>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</si>
  <si>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</si>
  <si>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</si>
  <si>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</si>
  <si>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</si>
  <si>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</si>
  <si>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</si>
  <si>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</si>
  <si>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</si>
  <si>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</si>
  <si>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</si>
  <si>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</si>
  <si>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</si>
  <si>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</si>
  <si>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</si>
  <si>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</si>
  <si>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</si>
  <si>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</si>
  <si>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</si>
  <si>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</si>
  <si>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</si>
  <si>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</si>
  <si>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</si>
  <si>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</si>
  <si>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</si>
  <si>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</si>
  <si>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</si>
  <si>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</si>
  <si>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</si>
  <si>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</si>
  <si>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</si>
  <si>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</si>
  <si>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</si>
  <si>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</si>
  <si>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</si>
  <si>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</si>
  <si>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</si>
  <si>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</si>
  <si>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</si>
  <si>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</si>
  <si>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</si>
  <si>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</si>
  <si>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</si>
  <si>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</si>
  <si>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</si>
  <si>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</si>
  <si>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</si>
  <si>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</si>
  <si>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</si>
  <si>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</si>
  <si>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</si>
  <si>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</si>
  <si>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</si>
  <si>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</si>
  <si>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</si>
  <si>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</si>
  <si>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</si>
  <si>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</si>
  <si>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</si>
  <si>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</si>
  <si>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</si>
  <si>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</si>
  <si>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</si>
  <si>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</si>
  <si>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</si>
  <si>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</si>
  <si>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</si>
  <si>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</si>
  <si>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</si>
  <si>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</si>
  <si>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</si>
  <si>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</si>
  <si>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</si>
  <si>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</si>
  <si>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</si>
  <si>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</si>
  <si>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</si>
  <si>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</si>
  <si>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</si>
  <si>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</si>
  <si>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</si>
  <si>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</si>
  <si>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</si>
  <si>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</si>
  <si>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</si>
  <si>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</si>
  <si>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</si>
  <si>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</si>
  <si>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</si>
  <si>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</si>
  <si>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</si>
  <si>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</si>
  <si>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</si>
  <si>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</si>
  <si>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</si>
  <si>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</si>
  <si>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</si>
  <si>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</si>
  <si>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</si>
  <si>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</si>
  <si>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</si>
  <si>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</si>
  <si>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</si>
  <si>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</si>
  <si>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</si>
  <si>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</si>
  <si>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</si>
  <si>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</si>
  <si>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</si>
  <si>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</si>
  <si>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</si>
  <si>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</si>
  <si>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</si>
  <si>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</si>
  <si>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</si>
  <si>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</si>
  <si>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</si>
  <si>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</si>
  <si>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</si>
  <si>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</si>
  <si>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</si>
  <si>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</si>
  <si>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</si>
  <si>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</si>
  <si>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</si>
  <si>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</si>
  <si>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</si>
  <si>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</si>
  <si>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</si>
  <si>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</si>
  <si>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</si>
  <si>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</si>
  <si>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</si>
  <si>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</si>
  <si>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</si>
  <si>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</si>
  <si>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</si>
  <si>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</si>
  <si>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</si>
  <si>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</si>
  <si>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</si>
  <si>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</si>
  <si>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</si>
  <si>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</si>
  <si>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</si>
  <si>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</si>
  <si>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</si>
  <si>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</si>
  <si>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</si>
  <si>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</si>
  <si>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</si>
  <si>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</si>
  <si>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</si>
  <si>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</si>
  <si>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</si>
  <si>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</si>
  <si>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</si>
  <si>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</si>
  <si>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</si>
  <si>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</si>
  <si>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</si>
  <si>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</si>
  <si>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</si>
  <si>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</si>
  <si>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</si>
  <si>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</si>
  <si>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</si>
  <si>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</si>
  <si>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</si>
  <si>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</si>
  <si>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</si>
  <si>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</si>
  <si>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</si>
  <si>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</si>
  <si>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</si>
  <si>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</si>
  <si>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</si>
  <si>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</si>
  <si>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</si>
  <si>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</si>
  <si>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</si>
  <si>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</si>
  <si>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</si>
  <si>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</si>
  <si>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</si>
  <si>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</si>
  <si>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</si>
  <si>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</si>
  <si>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</si>
  <si>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</si>
  <si>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</si>
  <si>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</si>
  <si>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</si>
  <si>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</si>
  <si>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</si>
  <si>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</si>
  <si>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</si>
  <si>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</si>
  <si>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</si>
  <si>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</si>
  <si>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</si>
  <si>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</si>
  <si>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</si>
  <si>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</si>
  <si>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</si>
  <si>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</si>
  <si>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</si>
  <si>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</si>
  <si>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</si>
  <si>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</si>
  <si>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</si>
  <si>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</si>
  <si>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</si>
  <si>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</si>
  <si>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</si>
  <si>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</si>
  <si>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</si>
  <si>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</si>
  <si>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</si>
  <si>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</si>
  <si>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</si>
  <si>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</si>
  <si>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</si>
  <si>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</si>
  <si>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</si>
  <si>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</si>
  <si>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</si>
  <si>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</si>
  <si>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</si>
  <si>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</si>
  <si>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</si>
  <si>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</si>
  <si>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</si>
  <si>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</si>
  <si>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</si>
  <si>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</si>
  <si>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</si>
  <si>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</si>
  <si>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</si>
  <si>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</si>
  <si>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</si>
  <si>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</si>
  <si>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</si>
  <si>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</si>
  <si>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</si>
  <si>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</si>
  <si>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</si>
  <si>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</si>
  <si>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</si>
  <si>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</si>
  <si>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</si>
  <si>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</si>
  <si>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</si>
  <si>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</si>
  <si>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</si>
  <si>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</si>
  <si>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</si>
  <si>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</si>
  <si>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</si>
  <si>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</si>
  <si>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</si>
  <si>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</si>
  <si>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</si>
  <si>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</si>
  <si>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</si>
  <si>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</si>
  <si>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</si>
  <si>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</si>
  <si>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</si>
  <si>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</si>
  <si>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</si>
  <si>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</si>
  <si>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</si>
  <si>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</si>
  <si>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</si>
  <si>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</si>
  <si>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</si>
  <si>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</si>
  <si>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</si>
  <si>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</si>
  <si>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</si>
  <si>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</si>
  <si>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</si>
  <si>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</si>
  <si>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</si>
  <si>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</si>
  <si>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</si>
  <si>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</si>
  <si>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</si>
  <si>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</si>
  <si>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</si>
  <si>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</si>
  <si>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</si>
  <si>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</si>
  <si>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</si>
  <si>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</si>
  <si>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</si>
  <si>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</si>
  <si>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</si>
  <si>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</si>
  <si>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</si>
  <si>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</si>
  <si>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</si>
  <si>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</si>
  <si>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</si>
  <si>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</si>
  <si>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</si>
  <si>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</si>
  <si>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</si>
  <si>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</si>
  <si>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</si>
  <si>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</si>
  <si>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</si>
  <si>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</si>
  <si>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</si>
  <si>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</si>
  <si>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</si>
  <si>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</si>
  <si>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</si>
  <si>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</si>
  <si>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</si>
  <si>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</si>
  <si>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</si>
  <si>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</si>
  <si>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</si>
  <si>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</si>
  <si>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</si>
  <si>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</si>
  <si>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</si>
  <si>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</si>
  <si>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</si>
  <si>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</si>
  <si>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</si>
  <si>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</si>
  <si>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</si>
  <si>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</si>
  <si>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</si>
  <si>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</si>
  <si>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</si>
  <si>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</si>
  <si>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</si>
  <si>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</si>
  <si>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</si>
  <si>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</si>
  <si>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</si>
  <si>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</si>
  <si>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</si>
  <si>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</si>
  <si>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</si>
  <si>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</si>
  <si>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</si>
  <si>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</si>
  <si>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</si>
  <si>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</si>
  <si>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</si>
  <si>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</si>
  <si>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</si>
  <si>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</si>
  <si>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</si>
  <si>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</si>
  <si>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</si>
  <si>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</si>
  <si>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</si>
  <si>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</si>
  <si>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</si>
  <si>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</si>
  <si>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</si>
  <si>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</si>
  <si>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</si>
  <si>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</si>
  <si>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</si>
  <si>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</si>
  <si>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</si>
  <si>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</si>
  <si>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</si>
  <si>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</si>
  <si>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</si>
  <si>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</si>
  <si>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</si>
  <si>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</si>
  <si>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</si>
  <si>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</si>
  <si>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</si>
  <si>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</si>
  <si>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</si>
  <si>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</si>
  <si>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</si>
  <si>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</si>
  <si>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</si>
  <si>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</si>
  <si>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</si>
  <si>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</si>
  <si>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</si>
  <si>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</si>
  <si>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</si>
  <si>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</si>
  <si>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</si>
  <si>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</si>
  <si>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</si>
  <si>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</si>
  <si>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</si>
  <si>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</si>
  <si>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</si>
  <si>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</si>
  <si>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</si>
  <si>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</si>
  <si>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</si>
  <si>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</si>
  <si>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</si>
  <si>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</si>
  <si>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</si>
  <si>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</si>
  <si>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</si>
  <si>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</si>
  <si>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</si>
  <si>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</si>
  <si>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</si>
  <si>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</si>
  <si>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</si>
  <si>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</si>
  <si>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</si>
  <si>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</si>
  <si>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</si>
  <si>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</si>
  <si>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</si>
  <si>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</si>
  <si>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</si>
  <si>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</si>
  <si>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</si>
  <si>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</si>
  <si>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</si>
  <si>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</si>
  <si>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</si>
  <si>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</si>
  <si>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</si>
  <si>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</si>
  <si>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</si>
  <si>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</si>
  <si>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</si>
  <si>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</si>
  <si>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</si>
  <si>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</si>
  <si>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</si>
  <si>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</si>
  <si>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</si>
  <si>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</si>
  <si>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</si>
  <si>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</si>
  <si>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</si>
  <si>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</si>
  <si>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</si>
  <si>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</si>
  <si>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</si>
  <si>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</si>
  <si>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</si>
  <si>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</si>
  <si>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</si>
  <si>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</si>
  <si>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</si>
  <si>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</si>
  <si>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</si>
  <si>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</si>
  <si>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</si>
  <si>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</si>
  <si>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</si>
  <si>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</si>
  <si>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</si>
  <si>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</si>
  <si>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</si>
  <si>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</si>
  <si>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</si>
  <si>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</si>
  <si>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</si>
  <si>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</si>
  <si>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</si>
  <si>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</si>
  <si>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</si>
  <si>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</si>
  <si>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</si>
  <si>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</si>
  <si>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</si>
  <si>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</si>
  <si>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</si>
  <si>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</si>
  <si>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</si>
  <si>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</si>
  <si>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</si>
  <si>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</si>
  <si>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</si>
  <si>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</si>
  <si>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</si>
  <si>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</si>
  <si>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</si>
  <si>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</si>
  <si>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</si>
  <si>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</si>
  <si>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</si>
  <si>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</si>
  <si>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</si>
  <si>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</si>
  <si>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</si>
  <si>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</si>
  <si>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</si>
  <si>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</si>
  <si>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</si>
  <si>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</si>
  <si>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</si>
  <si>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</si>
  <si>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</si>
  <si>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</si>
  <si>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</si>
  <si>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</si>
  <si>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</si>
  <si>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</si>
  <si>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</si>
  <si>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</si>
  <si>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</si>
  <si>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</si>
  <si>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</si>
  <si>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</si>
  <si>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</si>
  <si>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</si>
  <si>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</si>
  <si>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</si>
  <si>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</si>
  <si>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</si>
  <si>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</si>
  <si>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</si>
  <si>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</si>
  <si>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</si>
  <si>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</si>
  <si>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</si>
  <si>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</si>
  <si>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</si>
  <si>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</si>
  <si>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</si>
  <si>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</si>
  <si>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</si>
  <si>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</si>
  <si>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</si>
  <si>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</si>
  <si>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</si>
  <si>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</si>
  <si>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</si>
  <si>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</si>
  <si>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</si>
  <si>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</si>
  <si>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</si>
  <si>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</si>
  <si>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</si>
  <si>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</si>
  <si>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</si>
  <si>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</si>
  <si>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</si>
  <si>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</si>
  <si>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</si>
  <si>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</si>
  <si>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</si>
  <si>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</si>
  <si>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</si>
  <si>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</si>
  <si>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</si>
  <si>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</si>
  <si>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</si>
  <si>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</si>
  <si>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</si>
  <si>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</si>
  <si>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</si>
  <si>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</si>
  <si>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</si>
  <si>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</si>
  <si>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</si>
  <si>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</si>
  <si>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</si>
  <si>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</si>
  <si>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</si>
  <si>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</si>
  <si>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</si>
  <si>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</si>
  <si>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</si>
  <si>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</si>
  <si>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</si>
  <si>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</si>
  <si>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</si>
  <si>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</si>
  <si>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</si>
  <si>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</si>
  <si>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</si>
  <si>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</si>
  <si>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</si>
  <si>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</si>
  <si>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</si>
  <si>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</si>
  <si>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</si>
  <si>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</si>
  <si>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</si>
  <si>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</si>
  <si>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</si>
  <si>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</si>
  <si>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</si>
  <si>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</si>
  <si>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</si>
  <si>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</si>
  <si>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</si>
  <si>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</si>
  <si>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</si>
  <si>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</si>
  <si>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</si>
  <si>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</si>
  <si>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</si>
  <si>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</si>
  <si>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</si>
  <si>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</si>
  <si>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</si>
  <si>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</si>
  <si>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</si>
  <si>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</si>
  <si>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</si>
  <si>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</si>
  <si>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</si>
  <si>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</si>
  <si>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</si>
  <si>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</si>
  <si>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</si>
  <si>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</si>
  <si>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</si>
  <si>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</si>
  <si>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</si>
  <si>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</si>
  <si>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</si>
  <si>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</si>
  <si>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</si>
  <si>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</si>
  <si>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</si>
  <si>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</si>
  <si>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</si>
  <si>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</si>
  <si>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</si>
  <si>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</si>
  <si>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</si>
  <si>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</si>
  <si>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</si>
  <si>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</si>
  <si>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</si>
  <si>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</si>
  <si>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</si>
  <si>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</si>
  <si>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</si>
  <si>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</si>
  <si>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</si>
  <si>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</si>
  <si>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</si>
  <si>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</si>
  <si>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</si>
  <si>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</si>
  <si>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</si>
  <si>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</si>
  <si>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</si>
  <si>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</si>
  <si>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</si>
  <si>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</si>
  <si>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</si>
  <si>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</si>
  <si>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</si>
  <si>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</si>
  <si>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</si>
  <si>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</si>
  <si>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</si>
  <si>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</si>
  <si>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</si>
  <si>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</si>
  <si>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</si>
  <si>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</si>
  <si>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</si>
  <si>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</si>
  <si>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</si>
  <si>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</si>
  <si>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</si>
  <si>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</si>
  <si>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</si>
  <si>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</si>
  <si>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</si>
  <si>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</si>
  <si>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</si>
  <si>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</si>
  <si>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</si>
  <si>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</si>
  <si>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</si>
  <si>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</si>
  <si>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</si>
  <si>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</si>
  <si>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</si>
  <si>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</si>
  <si>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</si>
  <si>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</si>
  <si>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</si>
  <si>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</si>
  <si>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</si>
  <si>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</si>
  <si>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</si>
  <si>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</si>
  <si>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</si>
  <si>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</si>
  <si>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</si>
  <si>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</si>
  <si>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</si>
  <si>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</si>
  <si>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</si>
  <si>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</si>
  <si>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</si>
  <si>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</si>
  <si>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</si>
  <si>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</si>
  <si>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</si>
  <si>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</si>
  <si>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</si>
  <si>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</si>
  <si>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</si>
  <si>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</si>
  <si>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</si>
  <si>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</si>
  <si>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</si>
  <si>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</si>
  <si>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</si>
  <si>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</si>
  <si>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</si>
  <si>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</si>
  <si>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</si>
  <si>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</si>
  <si>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</si>
  <si>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</si>
  <si>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</si>
  <si>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</si>
  <si>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</si>
  <si>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</si>
  <si>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</si>
  <si>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</si>
  <si>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</si>
  <si>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</si>
  <si>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</si>
  <si>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</si>
  <si>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</si>
  <si>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</si>
  <si>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</si>
  <si>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</si>
  <si>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</si>
  <si>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</si>
  <si>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</si>
  <si>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</si>
  <si>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</si>
  <si>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</si>
  <si>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</si>
  <si>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</si>
  <si>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</si>
  <si>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</si>
  <si>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</si>
  <si>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</si>
  <si>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</si>
  <si>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</si>
  <si>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</si>
  <si>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</si>
  <si>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</si>
  <si>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</si>
  <si>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</si>
  <si>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</si>
  <si>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</si>
  <si>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</si>
  <si>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</si>
  <si>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</si>
  <si>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</si>
  <si>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</si>
  <si>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</si>
  <si>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</si>
  <si>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</si>
  <si>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</si>
  <si>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</si>
  <si>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</si>
  <si>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</si>
  <si>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</si>
  <si>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</si>
  <si>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</si>
  <si>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</si>
  <si>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</si>
  <si>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</si>
  <si>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</si>
  <si>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</si>
  <si>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</si>
  <si>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</si>
  <si>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</si>
  <si>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</si>
  <si>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</si>
  <si>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</si>
  <si>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</si>
  <si>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</si>
  <si>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</si>
  <si>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</si>
  <si>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</si>
  <si>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</si>
  <si>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</si>
  <si>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</si>
  <si>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</si>
  <si>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</si>
  <si>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</si>
  <si>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</si>
  <si>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</si>
  <si>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</si>
  <si>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</si>
  <si>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</si>
  <si>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</si>
  <si>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</si>
  <si>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</si>
  <si>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</si>
  <si>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</si>
  <si>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</si>
  <si>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</si>
  <si>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</si>
  <si>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</si>
  <si>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</si>
  <si>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</si>
  <si>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</si>
  <si>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</si>
  <si>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</si>
  <si>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</si>
  <si>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</si>
  <si>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</si>
  <si>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</si>
  <si>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</si>
  <si>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</si>
  <si>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</si>
  <si>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</si>
  <si>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</si>
  <si>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</si>
  <si>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</si>
  <si>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</si>
  <si>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</si>
  <si>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</si>
  <si>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</si>
  <si>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</si>
  <si>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</si>
  <si>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</si>
  <si>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</si>
  <si>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</si>
  <si>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</si>
  <si>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</si>
  <si>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</si>
  <si>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</si>
  <si>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</si>
  <si>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</si>
  <si>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</si>
  <si>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</si>
  <si>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</si>
  <si>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</si>
  <si>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</si>
  <si>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</si>
  <si>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</si>
  <si>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</si>
  <si>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</si>
  <si>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</si>
  <si>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</si>
  <si>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</si>
  <si>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</si>
  <si>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</si>
  <si>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</si>
  <si>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</si>
  <si>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</si>
  <si>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</si>
  <si>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</si>
  <si>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</si>
  <si>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</si>
  <si>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</si>
  <si>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</si>
  <si>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</si>
  <si>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</si>
  <si>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</si>
  <si>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</si>
  <si>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</si>
  <si>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</si>
  <si>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</si>
  <si>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</si>
  <si>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</si>
  <si>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</si>
  <si>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</si>
  <si>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</si>
  <si>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</si>
  <si>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</si>
  <si>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</si>
  <si>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</si>
  <si>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</si>
  <si>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</si>
  <si>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</si>
  <si>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</si>
  <si>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</si>
  <si>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</si>
  <si>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</si>
  <si>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</si>
  <si>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</si>
  <si>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</si>
  <si>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</si>
  <si>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</si>
  <si>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</si>
  <si>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</si>
  <si>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</si>
  <si>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</si>
  <si>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</si>
  <si>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</si>
  <si>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</si>
  <si>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</si>
  <si>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</si>
  <si>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</si>
  <si>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</si>
  <si>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</si>
  <si>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</si>
  <si>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</si>
  <si>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</si>
  <si>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</si>
  <si>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</si>
  <si>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</si>
  <si>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</si>
  <si>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</si>
  <si>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</si>
  <si>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</si>
  <si>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</si>
  <si>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</si>
  <si>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</si>
  <si>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</si>
  <si>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</si>
  <si>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</si>
  <si>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</si>
  <si>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</si>
  <si>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</si>
  <si>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</si>
  <si>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</si>
  <si>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</si>
  <si>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</si>
  <si>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</si>
  <si>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</si>
  <si>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</si>
  <si>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</si>
  <si>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</si>
  <si>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</si>
  <si>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</si>
  <si>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</si>
  <si>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</si>
  <si>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</si>
  <si>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</si>
  <si>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</si>
  <si>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</si>
  <si>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</si>
  <si>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</si>
  <si>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</si>
  <si>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</si>
  <si>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</si>
  <si>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</si>
  <si>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</si>
  <si>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</si>
  <si>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</si>
  <si>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</si>
  <si>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</si>
  <si>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</si>
  <si>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</si>
  <si>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</si>
  <si>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</si>
  <si>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</si>
  <si>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</si>
  <si>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</si>
  <si>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</si>
  <si>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</si>
  <si>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</si>
  <si>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</si>
  <si>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</si>
  <si>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</si>
  <si>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</si>
  <si>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</si>
  <si>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</si>
  <si>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</si>
  <si>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</si>
  <si>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</si>
  <si>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</si>
  <si>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</si>
  <si>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</si>
  <si>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</si>
  <si>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</si>
  <si>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</si>
  <si>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</si>
  <si>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</si>
  <si>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</si>
  <si>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</si>
  <si>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</si>
  <si>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</si>
  <si>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</si>
  <si>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</si>
  <si>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</si>
  <si>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</si>
  <si>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</si>
  <si>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</si>
  <si>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</si>
  <si>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</si>
  <si>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</si>
  <si>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</si>
  <si>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</si>
  <si>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</si>
  <si>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</si>
  <si>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</si>
  <si>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</si>
  <si>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</si>
  <si>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</si>
  <si>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</si>
  <si>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</si>
  <si>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</si>
  <si>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</si>
  <si>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</si>
  <si>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</si>
  <si>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</si>
  <si>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</si>
  <si>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</si>
  <si>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</si>
  <si>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</si>
  <si>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</si>
  <si>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</si>
  <si>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</si>
  <si>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</si>
  <si>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</si>
  <si>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</si>
  <si>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</si>
  <si>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</si>
  <si>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</si>
  <si>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</si>
  <si>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</si>
  <si>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</si>
  <si>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</si>
  <si>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</si>
  <si>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</si>
  <si>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</si>
  <si>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</si>
  <si>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</si>
  <si>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</si>
  <si>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</si>
  <si>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</si>
  <si>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</si>
  <si>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</si>
  <si>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</si>
  <si>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</si>
  <si>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</si>
  <si>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</si>
  <si>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</si>
  <si>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</si>
  <si>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</si>
  <si>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</si>
  <si>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</si>
  <si>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</si>
  <si>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</si>
  <si>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</si>
  <si>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</si>
  <si>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</si>
  <si>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</si>
  <si>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</si>
  <si>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</si>
  <si>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</si>
  <si>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</si>
  <si>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</si>
  <si>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</si>
  <si>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</si>
  <si>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</si>
  <si>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</si>
  <si>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</si>
  <si>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</si>
  <si>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</si>
  <si>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</si>
  <si>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</si>
  <si>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</si>
  <si>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</si>
  <si>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</si>
  <si>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</si>
  <si>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</si>
  <si>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</si>
  <si>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</si>
  <si>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</si>
  <si>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</si>
  <si>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</si>
  <si>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</si>
  <si>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</si>
  <si>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</si>
  <si>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</si>
  <si>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</si>
  <si>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</si>
  <si>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</si>
  <si>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</si>
  <si>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</si>
  <si>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</si>
  <si>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</si>
  <si>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</si>
  <si>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</si>
  <si>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</si>
  <si>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</si>
  <si>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</si>
  <si>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</si>
  <si>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</si>
  <si>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</si>
  <si>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</si>
  <si>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</si>
  <si>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</si>
  <si>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</si>
  <si>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</si>
  <si>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</si>
  <si>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</si>
  <si>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</si>
  <si>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</si>
  <si>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</si>
  <si>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</si>
  <si>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</si>
  <si>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</si>
  <si>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</si>
  <si>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</si>
  <si>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</si>
  <si>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</si>
  <si>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</si>
  <si>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</si>
  <si>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</si>
  <si>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</si>
  <si>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</si>
  <si>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</si>
  <si>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</si>
  <si>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</si>
  <si>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</si>
  <si>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</si>
  <si>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</si>
  <si>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</si>
  <si>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</si>
  <si>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</si>
  <si>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</si>
  <si>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</si>
  <si>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</si>
  <si>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</si>
  <si>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</si>
  <si>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</si>
  <si>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</si>
  <si>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</si>
  <si>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</si>
  <si>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</si>
  <si>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</si>
  <si>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</si>
  <si>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</si>
  <si>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</si>
  <si>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</si>
  <si>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</si>
  <si>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</si>
  <si>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</si>
  <si>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</si>
  <si>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</si>
  <si>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</si>
  <si>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</si>
  <si>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</si>
  <si>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</si>
  <si>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</si>
  <si>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</si>
  <si>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</si>
  <si>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</si>
  <si>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</si>
  <si>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</si>
  <si>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</si>
  <si>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</si>
  <si>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</si>
  <si>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</si>
  <si>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</si>
  <si>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</si>
  <si>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</si>
  <si>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</si>
  <si>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</si>
  <si>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</si>
  <si>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</si>
  <si>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</si>
  <si>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</si>
  <si>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</si>
  <si>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</si>
  <si>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</si>
  <si>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</si>
  <si>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</si>
  <si>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</si>
  <si>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</si>
  <si>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</si>
  <si>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</si>
  <si>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</si>
  <si>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</si>
  <si>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</si>
  <si>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</si>
  <si>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</si>
  <si>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</si>
  <si>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</si>
  <si>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</si>
  <si>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</si>
  <si>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</si>
  <si>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</si>
  <si>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</si>
  <si>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</si>
  <si>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</si>
  <si>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</si>
  <si>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</si>
  <si>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</si>
  <si>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</si>
  <si>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</si>
  <si>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</si>
  <si>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</si>
  <si>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</si>
  <si>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</si>
  <si>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</si>
  <si>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</si>
  <si>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</si>
  <si>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</si>
  <si>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</si>
  <si>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</si>
  <si>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</si>
  <si>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</si>
  <si>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</si>
  <si>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</si>
  <si>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</si>
  <si>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</si>
  <si>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</si>
  <si>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</si>
  <si>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</si>
  <si>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</si>
  <si>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</si>
  <si>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</si>
  <si>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</si>
  <si>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</si>
  <si>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</si>
  <si>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</si>
  <si>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</si>
  <si>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</si>
  <si>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</si>
  <si>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</si>
  <si>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</si>
  <si>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</si>
  <si>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</si>
  <si>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</si>
  <si>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</si>
  <si>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</si>
  <si>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</si>
  <si>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</si>
  <si>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</si>
  <si>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</si>
  <si>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</si>
  <si>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</si>
  <si>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</si>
  <si>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</si>
  <si>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</si>
  <si>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</si>
  <si>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</si>
  <si>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</si>
  <si>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</si>
  <si>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</si>
  <si>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</si>
  <si>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</si>
  <si>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</si>
  <si>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</si>
  <si>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</si>
  <si>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</si>
  <si>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</si>
  <si>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</si>
  <si>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</si>
  <si>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</si>
  <si>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</si>
  <si>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</si>
  <si>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</si>
  <si>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</si>
  <si>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</si>
  <si>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</si>
  <si>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</si>
  <si>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</si>
  <si>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</si>
  <si>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</si>
  <si>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</si>
  <si>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</si>
  <si>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</si>
  <si>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</si>
  <si>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</si>
  <si>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</si>
  <si>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</si>
  <si>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</si>
  <si>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</si>
  <si>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</si>
  <si>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</si>
  <si>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</si>
  <si>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</si>
  <si>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</si>
  <si>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</si>
  <si>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</si>
  <si>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</si>
  <si>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</si>
  <si>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</si>
  <si>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</si>
  <si>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</si>
  <si>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</si>
  <si>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</si>
  <si>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</si>
  <si>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</si>
  <si>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</si>
  <si>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</si>
  <si>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</si>
  <si>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</si>
  <si>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</si>
  <si>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</si>
  <si>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</si>
  <si>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</si>
  <si>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</si>
  <si>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</si>
  <si>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</si>
  <si>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</si>
  <si>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</si>
  <si>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</si>
  <si>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</si>
  <si>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</si>
  <si>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</si>
  <si>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</si>
  <si>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</si>
  <si>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</si>
  <si>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</si>
  <si>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</si>
  <si>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</si>
  <si>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</si>
  <si>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</si>
  <si>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</si>
  <si>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</si>
  <si>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</si>
  <si>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</si>
  <si>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</si>
  <si>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</si>
  <si>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</si>
  <si>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</si>
  <si>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</si>
  <si>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</si>
  <si>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</si>
  <si>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</si>
  <si>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</si>
  <si>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</si>
  <si>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</si>
  <si>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</si>
  <si>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</si>
  <si>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</si>
  <si>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</si>
  <si>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</si>
  <si>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</si>
  <si>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</si>
  <si>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</si>
  <si>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</si>
  <si>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</si>
  <si>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</si>
  <si>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</si>
  <si>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</si>
  <si>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</si>
  <si>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</si>
  <si>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</si>
  <si>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</si>
  <si>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</si>
  <si>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</si>
  <si>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</si>
  <si>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</si>
  <si>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</si>
  <si>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</si>
  <si>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</si>
  <si>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</si>
  <si>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</si>
  <si>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</si>
  <si>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</si>
  <si>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</si>
  <si>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</si>
  <si>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</si>
  <si>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</si>
  <si>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</si>
  <si>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</si>
  <si>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</si>
  <si>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</si>
  <si>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</si>
  <si>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</si>
  <si>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</si>
  <si>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</si>
  <si>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</si>
  <si>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</si>
  <si>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</si>
  <si>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</si>
  <si>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</si>
  <si>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</si>
  <si>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</si>
  <si>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</si>
  <si>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</si>
  <si>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</si>
  <si>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</si>
  <si>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</si>
  <si>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</si>
  <si>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</si>
  <si>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</si>
  <si>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</si>
  <si>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</si>
  <si>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</si>
  <si>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</si>
  <si>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</si>
  <si>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</si>
  <si>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</si>
  <si>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</si>
  <si>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</si>
  <si>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</si>
  <si>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</si>
  <si>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</si>
  <si>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</si>
  <si>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</si>
  <si>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</si>
  <si>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</si>
  <si>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</si>
  <si>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</si>
  <si>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</si>
  <si>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</si>
  <si>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</si>
  <si>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</si>
  <si>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</si>
  <si>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</si>
  <si>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</si>
  <si>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</si>
  <si>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</si>
  <si>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</si>
  <si>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</si>
  <si>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</si>
  <si>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</si>
  <si>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</si>
  <si>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</si>
  <si>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</si>
  <si>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</si>
  <si>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</si>
  <si>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</si>
  <si>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</si>
  <si>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</si>
  <si>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</si>
  <si>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</si>
  <si>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</si>
  <si>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</si>
  <si>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</si>
  <si>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</si>
  <si>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</si>
  <si>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</si>
  <si>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</si>
  <si>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</si>
  <si>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</si>
  <si>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</si>
  <si>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</si>
  <si>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</si>
  <si>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</si>
  <si>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</si>
  <si>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</si>
  <si>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</si>
  <si>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</si>
  <si>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</si>
  <si>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</si>
  <si>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</si>
  <si>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</si>
  <si>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</si>
  <si>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</si>
  <si>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</si>
  <si>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</si>
  <si>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</si>
  <si>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</si>
  <si>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</si>
  <si>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</si>
  <si>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</si>
  <si>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</si>
  <si>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</si>
  <si>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</si>
  <si>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</si>
  <si>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</si>
  <si>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</si>
  <si>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</si>
  <si>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</si>
  <si>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</si>
  <si>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</si>
  <si>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</si>
  <si>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</si>
  <si>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</si>
  <si>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</si>
  <si>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</si>
  <si>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</si>
  <si>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</si>
  <si>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</si>
  <si>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</si>
  <si>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</si>
  <si>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</si>
  <si>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</si>
  <si>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</si>
  <si>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</si>
  <si>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</si>
  <si>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</si>
  <si>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</si>
  <si>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</si>
  <si>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</si>
  <si>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</si>
  <si>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</si>
  <si>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</si>
  <si>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</si>
  <si>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</si>
  <si>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</si>
  <si>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</si>
  <si>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</si>
  <si>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</si>
  <si>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</si>
  <si>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</si>
  <si>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</si>
  <si>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</si>
  <si>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</si>
  <si>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</si>
  <si>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</si>
  <si>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</si>
  <si>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</si>
  <si>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</si>
  <si>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</si>
  <si>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</si>
  <si>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</si>
  <si>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</si>
  <si>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</si>
  <si>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</si>
  <si>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</si>
  <si>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</si>
  <si>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</si>
  <si>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</si>
  <si>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</si>
  <si>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</si>
  <si>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</si>
  <si>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</si>
  <si>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</si>
  <si>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</si>
  <si>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</si>
  <si>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</si>
  <si>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</si>
  <si>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</si>
  <si>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</si>
  <si>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</si>
  <si>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</si>
  <si>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</si>
  <si>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</si>
  <si>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</si>
  <si>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</si>
  <si>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</si>
  <si>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</si>
  <si>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</si>
  <si>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</si>
  <si>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</si>
  <si>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</si>
  <si>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</si>
  <si>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</si>
  <si>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</si>
  <si>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</si>
  <si>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</si>
  <si>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</si>
  <si>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</si>
  <si>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</si>
  <si>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</si>
  <si>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</si>
  <si>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</si>
  <si>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</si>
  <si>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</si>
  <si>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</si>
  <si>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</si>
  <si>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</si>
  <si>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</si>
  <si>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</si>
  <si>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</si>
  <si>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</si>
  <si>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</si>
  <si>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</si>
  <si>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</si>
  <si>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</si>
  <si>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</si>
  <si>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</si>
  <si>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</si>
  <si>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</si>
  <si>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</si>
  <si>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</si>
  <si>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</si>
  <si>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</si>
  <si>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</si>
  <si>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</si>
  <si>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</si>
  <si>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</si>
  <si>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</si>
  <si>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</si>
  <si>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</si>
  <si>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</si>
  <si>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</si>
  <si>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</si>
  <si>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</si>
  <si>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</si>
  <si>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</si>
  <si>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</si>
  <si>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</si>
  <si>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</si>
  <si>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</si>
  <si>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</si>
  <si>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</si>
  <si>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</si>
  <si>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</si>
  <si>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</si>
  <si>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</si>
  <si>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</si>
  <si>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</si>
  <si>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</si>
  <si>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</si>
  <si>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</si>
  <si>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</si>
  <si>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</si>
  <si>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</si>
  <si>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</si>
  <si>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</si>
  <si>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</si>
  <si>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</si>
  <si>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</si>
  <si>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</si>
  <si>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</si>
  <si>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</si>
  <si>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</si>
  <si>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</si>
  <si>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</si>
  <si>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</si>
  <si>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</si>
  <si>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</si>
  <si>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</si>
  <si>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</si>
  <si>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</si>
  <si>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</si>
  <si>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</si>
  <si>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</si>
  <si>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</si>
  <si>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</si>
  <si>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</si>
  <si>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</si>
  <si>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</si>
  <si>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</si>
  <si>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</si>
  <si>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</si>
  <si>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</si>
  <si>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</si>
  <si>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</si>
  <si>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</si>
  <si>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</si>
  <si>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</si>
  <si>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</si>
  <si>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</si>
  <si>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</si>
  <si>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</si>
  <si>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</si>
  <si>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</si>
  <si>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</si>
  <si>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</si>
  <si>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</si>
  <si>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</si>
  <si>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</si>
  <si>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</si>
  <si>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</si>
  <si>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</si>
  <si>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</si>
  <si>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</si>
  <si>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</si>
  <si>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</si>
  <si>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</si>
  <si>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</si>
  <si>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</si>
  <si>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</si>
  <si>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</si>
  <si>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</si>
  <si>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</si>
  <si>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</si>
  <si>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</si>
  <si>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</si>
  <si>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</si>
  <si>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</si>
  <si>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</si>
  <si>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</si>
  <si>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</si>
  <si>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</si>
  <si>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</si>
  <si>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</si>
  <si>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</si>
  <si>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</si>
  <si>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</si>
  <si>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</si>
  <si>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</si>
  <si>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</si>
  <si>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</si>
  <si>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</si>
  <si>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</si>
  <si>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</si>
  <si>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</si>
  <si>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</si>
  <si>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</si>
  <si>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</si>
  <si>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</si>
  <si>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</si>
  <si>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</si>
  <si>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</si>
  <si>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</si>
  <si>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</si>
  <si>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</si>
  <si>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</si>
  <si>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</si>
  <si>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</si>
  <si>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</si>
  <si>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</si>
  <si>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</si>
  <si>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</si>
  <si>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</si>
  <si>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</si>
  <si>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</si>
  <si>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</si>
  <si>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</si>
  <si>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</si>
  <si>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</si>
  <si>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</si>
  <si>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</si>
  <si>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</si>
  <si>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</si>
  <si>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</si>
  <si>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</si>
  <si>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</si>
  <si>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</si>
  <si>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</si>
  <si>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</si>
  <si>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</si>
  <si>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</si>
  <si>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</si>
  <si>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</si>
  <si>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</si>
  <si>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</si>
  <si>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</si>
  <si>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</si>
  <si>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</si>
  <si>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</si>
  <si>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</si>
  <si>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</si>
  <si>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</si>
  <si>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</si>
  <si>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</si>
  <si>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</si>
  <si>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</si>
  <si>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</si>
  <si>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</si>
  <si>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</si>
  <si>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</si>
  <si>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</si>
  <si>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</si>
  <si>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</si>
  <si>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</si>
  <si>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</si>
  <si>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</si>
  <si>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</si>
  <si>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</si>
  <si>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</si>
  <si>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</si>
  <si>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</si>
  <si>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</si>
  <si>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</si>
  <si>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</si>
  <si>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</si>
  <si>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</si>
  <si>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</si>
  <si>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</si>
  <si>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</si>
  <si>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</si>
  <si>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</si>
  <si>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</si>
  <si>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</si>
  <si>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</si>
  <si>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</si>
  <si>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</si>
  <si>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</si>
  <si>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</si>
  <si>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</si>
  <si>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</si>
  <si>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</si>
  <si>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</si>
  <si>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</si>
  <si>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</si>
  <si>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</si>
  <si>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</si>
  <si>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</si>
  <si>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</si>
  <si>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</si>
  <si>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</si>
  <si>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</si>
  <si>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</si>
  <si>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</si>
  <si>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</si>
  <si>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</si>
  <si>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</si>
  <si>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</si>
  <si>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</si>
  <si>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</si>
  <si>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</si>
  <si>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</si>
  <si>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</si>
  <si>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</si>
  <si>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</si>
  <si>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</si>
  <si>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</si>
  <si>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</si>
  <si>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</si>
  <si>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</si>
  <si>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</si>
  <si>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</si>
  <si>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</si>
  <si>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</si>
  <si>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</si>
  <si>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</si>
  <si>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</si>
  <si>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</si>
  <si>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</si>
  <si>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</si>
  <si>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</si>
  <si>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</si>
  <si>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</si>
  <si>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</si>
  <si>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</si>
  <si>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</si>
  <si>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</si>
  <si>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</si>
  <si>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</si>
  <si>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</si>
  <si>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</si>
  <si>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</si>
  <si>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</si>
  <si>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</si>
  <si>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</si>
  <si>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</si>
  <si>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</si>
  <si>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</si>
  <si>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</si>
  <si>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</si>
  <si>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</si>
  <si>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</si>
  <si>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</si>
  <si>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</si>
  <si>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</si>
  <si>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</si>
  <si>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</si>
  <si>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</si>
  <si>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</si>
  <si>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</si>
  <si>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</si>
  <si>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</si>
  <si>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</si>
  <si>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</si>
  <si>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</si>
  <si>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</si>
  <si>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</si>
  <si>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</si>
  <si>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</si>
  <si>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</si>
  <si>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</si>
  <si>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</si>
  <si>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</si>
  <si>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</si>
  <si>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</si>
  <si>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</si>
  <si>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</si>
  <si>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</si>
  <si>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</si>
  <si>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</si>
  <si>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</si>
  <si>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</si>
  <si>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</si>
  <si>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</si>
  <si>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</si>
  <si>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</si>
  <si>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</si>
  <si>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</si>
  <si>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</si>
  <si>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</si>
  <si>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</si>
  <si>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</si>
  <si>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</si>
  <si>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</si>
  <si>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</si>
  <si>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</si>
  <si>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</si>
  <si>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</si>
  <si>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</si>
  <si>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</si>
  <si>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</si>
  <si>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</si>
  <si>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</si>
  <si>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</si>
  <si>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</si>
  <si>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</si>
  <si>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</si>
  <si>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</si>
  <si>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</si>
  <si>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</si>
  <si>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</si>
  <si>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</si>
  <si>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</si>
  <si>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</si>
  <si>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</si>
  <si>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</si>
  <si>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</si>
  <si>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</si>
  <si>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</si>
  <si>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</si>
  <si>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</si>
  <si>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</si>
  <si>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</si>
  <si>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</si>
  <si>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</si>
  <si>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</si>
  <si>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</si>
  <si>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</si>
  <si>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</si>
  <si>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</si>
  <si>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</si>
  <si>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</si>
  <si>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</si>
  <si>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</si>
  <si>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</si>
  <si>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</si>
  <si>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</si>
  <si>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</si>
  <si>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</si>
  <si>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</si>
  <si>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</si>
  <si>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</si>
  <si>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</si>
  <si>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</si>
  <si>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</si>
  <si>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</si>
  <si>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</si>
  <si>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</si>
  <si>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</si>
  <si>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</si>
  <si>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</si>
  <si>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</si>
  <si>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</si>
  <si>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</si>
  <si>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</si>
  <si>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</si>
  <si>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</si>
  <si>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</si>
  <si>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</si>
  <si>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</si>
  <si>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</si>
  <si>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</si>
  <si>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</si>
  <si>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</si>
  <si>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</si>
  <si>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</si>
  <si>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</si>
  <si>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</si>
  <si>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</si>
  <si>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</si>
  <si>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</si>
  <si>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</si>
  <si>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</si>
  <si>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</si>
  <si>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</si>
  <si>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</si>
  <si>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</si>
  <si>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</si>
  <si>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</si>
  <si>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</si>
  <si>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</si>
  <si>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</si>
  <si>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</si>
  <si>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</si>
  <si>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</si>
  <si>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</si>
  <si>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</si>
  <si>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</si>
  <si>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</si>
  <si>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</si>
  <si>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</si>
  <si>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</si>
  <si>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</si>
  <si>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</si>
  <si>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</si>
  <si>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</si>
  <si>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</si>
  <si>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</si>
  <si>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</si>
  <si>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</si>
  <si>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</si>
  <si>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</si>
  <si>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</si>
  <si>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</si>
  <si>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</si>
  <si>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</si>
  <si>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</si>
  <si>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</si>
  <si>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</si>
  <si>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</si>
  <si>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</si>
  <si>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</si>
  <si>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</si>
  <si>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</si>
  <si>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</si>
  <si>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</si>
  <si>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</si>
  <si>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</si>
  <si>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</si>
  <si>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</si>
  <si>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</si>
  <si>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</si>
  <si>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</si>
  <si>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</si>
  <si>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</si>
  <si>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</si>
  <si>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</si>
  <si>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</si>
  <si>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</si>
  <si>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</si>
  <si>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</si>
  <si>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</si>
  <si>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</si>
  <si>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</si>
  <si>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</si>
  <si>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</si>
  <si>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</si>
  <si>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</si>
  <si>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</si>
  <si>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</si>
  <si>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</si>
  <si>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</si>
  <si>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</si>
  <si>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</si>
  <si>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</si>
  <si>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</si>
  <si>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</si>
  <si>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</si>
  <si>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</si>
  <si>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</si>
  <si>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</si>
  <si>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</si>
  <si>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</si>
  <si>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</si>
  <si>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</si>
  <si>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</si>
  <si>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</si>
  <si>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</si>
  <si>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</si>
  <si>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</si>
  <si>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</si>
  <si>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</si>
  <si>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</si>
  <si>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</si>
  <si>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</si>
  <si>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</si>
  <si>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</si>
  <si>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</si>
  <si>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</si>
  <si>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</si>
  <si>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</si>
  <si>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</si>
  <si>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</si>
  <si>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</si>
  <si>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</si>
  <si>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</si>
  <si>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</si>
  <si>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</si>
  <si>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</si>
  <si>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</si>
  <si>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</si>
  <si>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</si>
  <si>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</si>
  <si>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</si>
  <si>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</si>
  <si>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</si>
  <si>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</si>
  <si>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</si>
  <si>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</si>
  <si>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</si>
  <si>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</si>
  <si>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</si>
  <si>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</si>
  <si>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</si>
  <si>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</si>
  <si>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</si>
  <si>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</si>
  <si>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</si>
  <si>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</si>
  <si>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</si>
  <si>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</si>
  <si>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</si>
  <si>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</si>
  <si>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</si>
  <si>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</si>
  <si>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</si>
  <si>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</si>
  <si>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</si>
  <si>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</si>
  <si>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</si>
  <si>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</si>
  <si>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</si>
  <si>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</si>
  <si>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</si>
  <si>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</si>
  <si>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</si>
  <si>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</si>
  <si>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</si>
  <si>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</si>
  <si>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</si>
  <si>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</si>
  <si>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</si>
  <si>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</si>
  <si>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</si>
  <si>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</si>
  <si>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</si>
  <si>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</si>
  <si>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</si>
  <si>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</si>
  <si>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</si>
  <si>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</si>
  <si>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</si>
  <si>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</si>
  <si>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</si>
  <si>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</si>
  <si>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</si>
  <si>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</si>
  <si>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</si>
  <si>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</si>
  <si>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</si>
  <si>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</si>
  <si>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</si>
  <si>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</si>
  <si>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</si>
  <si>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</si>
  <si>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</si>
  <si>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</si>
  <si>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</si>
  <si>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</si>
  <si>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</si>
  <si>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</si>
  <si>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</si>
  <si>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</si>
  <si>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</si>
  <si>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</si>
  <si>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</si>
  <si>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</si>
  <si>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</si>
  <si>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</si>
  <si>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</si>
  <si>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</si>
  <si>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</si>
  <si>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</si>
  <si>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</si>
  <si>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</si>
  <si>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</si>
  <si>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</si>
  <si>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</si>
  <si>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</si>
  <si>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</si>
  <si>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</si>
  <si>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</si>
  <si>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</si>
  <si>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</si>
  <si>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</si>
  <si>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</si>
  <si>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</si>
  <si>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</si>
  <si>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</si>
  <si>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</si>
  <si>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</si>
  <si>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</si>
  <si>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</si>
  <si>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</si>
  <si>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</si>
  <si>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</si>
  <si>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</si>
  <si>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</si>
  <si>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</si>
  <si>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</si>
  <si>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</si>
  <si>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</si>
  <si>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</si>
  <si>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</si>
  <si>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</si>
  <si>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</si>
  <si>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</si>
  <si>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</si>
  <si>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</si>
  <si>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</si>
  <si>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</si>
  <si>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</si>
  <si>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</si>
  <si>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</si>
  <si>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</si>
  <si>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</si>
  <si>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</si>
  <si>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</si>
  <si>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</si>
  <si>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</si>
  <si>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</si>
  <si>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</si>
  <si>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</si>
  <si>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</si>
  <si>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</si>
  <si>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</si>
  <si>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</si>
  <si>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</si>
  <si>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</si>
  <si>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</si>
  <si>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</si>
  <si>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</si>
  <si>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</si>
  <si>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</si>
  <si>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</si>
  <si>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</si>
  <si>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</si>
  <si>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</si>
  <si>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</si>
  <si>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</si>
  <si>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</si>
  <si>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</si>
  <si>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</si>
  <si>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</si>
  <si>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</si>
  <si>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</si>
  <si>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</si>
  <si>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</si>
  <si>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</si>
  <si>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</si>
  <si>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</si>
  <si>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</si>
  <si>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</si>
  <si>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</si>
  <si>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</si>
  <si>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</si>
  <si>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</si>
  <si>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</si>
  <si>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</si>
  <si>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</si>
  <si>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</si>
  <si>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</si>
  <si>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</si>
  <si>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</si>
  <si>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</si>
  <si>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</si>
  <si>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</si>
  <si>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</si>
  <si>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</si>
  <si>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</si>
  <si>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</si>
  <si>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</si>
  <si>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</si>
  <si>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</si>
  <si>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</si>
  <si>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</si>
  <si>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</si>
  <si>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</si>
  <si>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</si>
  <si>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</si>
  <si>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</si>
  <si>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</si>
  <si>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</si>
  <si>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</si>
  <si>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</si>
  <si>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</si>
  <si>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</si>
  <si>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</si>
  <si>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</si>
  <si>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</si>
  <si>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</si>
  <si>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</si>
  <si>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</si>
  <si>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</si>
  <si>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</si>
  <si>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</si>
  <si>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</si>
  <si>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</si>
  <si>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</si>
  <si>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</si>
  <si>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</si>
  <si>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</si>
  <si>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</si>
  <si>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</si>
  <si>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</si>
  <si>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</si>
  <si>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</si>
  <si>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</si>
  <si>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</si>
  <si>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</si>
  <si>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</si>
  <si>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</si>
  <si>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</si>
  <si>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</si>
  <si>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</si>
  <si>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</si>
  <si>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</si>
  <si>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</si>
  <si>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</si>
  <si>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</si>
  <si>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</si>
  <si>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</si>
  <si>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</si>
  <si>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</si>
  <si>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</si>
  <si>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</si>
  <si>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</si>
  <si>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</si>
  <si>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</si>
  <si>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</si>
  <si>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</si>
  <si>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</si>
  <si>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</si>
  <si>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</si>
  <si>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</si>
  <si>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</si>
  <si>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</si>
  <si>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</si>
  <si>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</si>
  <si>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</si>
  <si>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</si>
  <si>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</si>
  <si>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</si>
  <si>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</si>
  <si>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</si>
  <si>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</si>
  <si>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</si>
  <si>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</si>
  <si>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</si>
  <si>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</si>
  <si>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</si>
  <si>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</si>
  <si>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</si>
  <si>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</si>
  <si>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</si>
  <si>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</si>
  <si>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</si>
  <si>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</si>
  <si>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</si>
  <si>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</si>
  <si>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</si>
  <si>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</si>
  <si>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</si>
  <si>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</si>
  <si>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</si>
  <si>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</si>
  <si>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</si>
  <si>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</si>
  <si>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</si>
  <si>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</si>
  <si>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</si>
  <si>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</si>
  <si>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</si>
  <si>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</si>
  <si>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</si>
  <si>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</si>
  <si>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</si>
  <si>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</si>
  <si>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</si>
  <si>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</si>
  <si>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</si>
  <si>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</si>
  <si>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</si>
  <si>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</si>
  <si>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</si>
  <si>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</si>
  <si>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</si>
  <si>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</si>
  <si>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</si>
  <si>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</si>
  <si>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</si>
  <si>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</si>
  <si>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</si>
  <si>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</si>
  <si>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</si>
  <si>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</si>
  <si>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</si>
  <si>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</si>
  <si>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</si>
  <si>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</si>
  <si>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</si>
  <si>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</si>
  <si>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</si>
  <si>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</si>
  <si>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</si>
  <si>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</si>
  <si>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</si>
  <si>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</si>
  <si>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</si>
  <si>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</si>
  <si>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</si>
  <si>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</si>
  <si>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</si>
  <si>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</si>
  <si>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</si>
  <si>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</si>
  <si>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</si>
  <si>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</si>
  <si>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</si>
  <si>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</si>
  <si>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</si>
  <si>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</si>
  <si>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</si>
  <si>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</si>
  <si>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</si>
  <si>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</si>
  <si>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</si>
  <si>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</si>
  <si>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</si>
  <si>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</si>
  <si>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</si>
  <si>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</si>
  <si>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</si>
  <si>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</si>
  <si>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</si>
  <si>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</si>
  <si>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</si>
  <si>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</si>
  <si>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</si>
  <si>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</si>
  <si>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</si>
  <si>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</si>
  <si>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</si>
  <si>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</si>
  <si>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</si>
  <si>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</si>
  <si>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</si>
  <si>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</si>
  <si>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</si>
  <si>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</si>
  <si>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</si>
  <si>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</si>
  <si>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</si>
  <si>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</si>
  <si>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</si>
  <si>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</si>
  <si>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</si>
  <si>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</si>
  <si>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</si>
  <si>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</si>
  <si>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</si>
  <si>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</si>
  <si>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</si>
  <si>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</si>
  <si>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</si>
  <si>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</si>
  <si>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</si>
  <si>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</si>
  <si>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</si>
  <si>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</si>
  <si>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</si>
  <si>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</si>
  <si>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</si>
  <si>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</si>
  <si>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</si>
  <si>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</si>
  <si>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</si>
  <si>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</si>
  <si>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</si>
  <si>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</si>
  <si>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</si>
  <si>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</si>
  <si>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</si>
  <si>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</si>
  <si>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</si>
  <si>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</si>
  <si>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</si>
  <si>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</si>
  <si>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</si>
  <si>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</si>
  <si>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</si>
  <si>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</si>
  <si>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</si>
  <si>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</si>
  <si>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</si>
  <si>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</si>
  <si>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</si>
  <si>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</si>
  <si>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</si>
  <si>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</si>
  <si>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</si>
  <si>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</si>
  <si>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</si>
  <si>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</si>
  <si>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</si>
  <si>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</si>
  <si>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</si>
  <si>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</si>
  <si>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</si>
  <si>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</si>
  <si>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</si>
  <si>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</si>
  <si>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</si>
  <si>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</si>
  <si>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</si>
  <si>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</si>
  <si>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</si>
  <si>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</si>
  <si>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</si>
  <si>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</si>
  <si>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</si>
  <si>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</si>
  <si>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</si>
  <si>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</si>
  <si>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</si>
  <si>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</si>
  <si>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</si>
  <si>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</si>
  <si>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</si>
  <si>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</si>
  <si>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</si>
  <si>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</si>
  <si>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</si>
  <si>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</si>
  <si>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</si>
  <si>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</si>
  <si>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</si>
  <si>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</si>
  <si>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</si>
  <si>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</si>
  <si>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</si>
  <si>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</si>
  <si>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</si>
  <si>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</si>
  <si>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</si>
  <si>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</si>
  <si>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</si>
  <si>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</si>
  <si>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</si>
  <si>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</si>
  <si>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</si>
  <si>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</si>
  <si>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</si>
  <si>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</si>
  <si>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</si>
  <si>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</si>
  <si>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</si>
  <si>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</si>
  <si>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</si>
  <si>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</si>
  <si>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</si>
  <si>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</si>
  <si>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</si>
  <si>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</si>
  <si>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</si>
  <si>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</si>
  <si>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</si>
  <si>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</si>
  <si>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</si>
  <si>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</si>
  <si>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</si>
  <si>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</si>
  <si>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</si>
  <si>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</si>
  <si>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</si>
  <si>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</si>
  <si>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</si>
  <si>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</si>
  <si>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</si>
  <si>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</si>
  <si>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</si>
  <si>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</si>
  <si>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</si>
  <si>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</si>
  <si>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</si>
  <si>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</si>
  <si>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</si>
  <si>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</si>
  <si>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</si>
  <si>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</si>
  <si>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</si>
  <si>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</si>
  <si>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</si>
  <si>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</si>
  <si>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</si>
  <si>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</si>
  <si>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</si>
  <si>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</si>
  <si>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</si>
  <si>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</si>
  <si>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</si>
  <si>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</si>
  <si>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</si>
  <si>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</si>
  <si>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</si>
  <si>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</si>
  <si>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</si>
  <si>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</si>
  <si>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</si>
  <si>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</si>
  <si>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</si>
  <si>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</si>
  <si>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</si>
  <si>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</si>
  <si>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</si>
  <si>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</si>
  <si>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</si>
  <si>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</si>
  <si>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</si>
  <si>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</si>
  <si>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</si>
  <si>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</si>
  <si>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</si>
  <si>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</si>
  <si>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</si>
  <si>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</si>
  <si>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</si>
  <si>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</si>
  <si>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</si>
  <si>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</si>
  <si>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</si>
  <si>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</si>
  <si>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</si>
  <si>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</si>
  <si>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</si>
  <si>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</si>
  <si>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</si>
  <si>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</si>
  <si>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</si>
  <si>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</si>
  <si>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</si>
  <si>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</si>
  <si>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</si>
  <si>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</si>
  <si>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</si>
  <si>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</si>
  <si>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</si>
  <si>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</si>
  <si>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</si>
  <si>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</si>
  <si>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</si>
  <si>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</si>
  <si>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</si>
  <si>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</si>
  <si>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</si>
  <si>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</si>
  <si>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</si>
  <si>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</si>
  <si>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</si>
  <si>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</si>
  <si>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</si>
  <si>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</si>
  <si>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</si>
  <si>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</si>
  <si>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</si>
  <si>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</si>
  <si>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</si>
  <si>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</si>
  <si>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</si>
  <si>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</si>
  <si>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</si>
  <si>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</si>
  <si>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</si>
  <si>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</si>
  <si>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</si>
  <si>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</si>
  <si>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</si>
  <si>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</si>
  <si>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</si>
  <si>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</si>
  <si>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</si>
  <si>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</si>
  <si>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</si>
  <si>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</si>
  <si>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</si>
  <si>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</si>
  <si>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</si>
  <si>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</si>
  <si>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</si>
  <si>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</si>
  <si>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</si>
  <si>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</si>
  <si>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</si>
  <si>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</si>
  <si>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</si>
  <si>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</si>
  <si>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</si>
  <si>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</si>
  <si>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</si>
  <si>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</si>
  <si>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</si>
  <si>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</si>
  <si>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</si>
  <si>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</si>
  <si>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</si>
  <si>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</si>
  <si>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</si>
  <si>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</si>
  <si>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</si>
  <si>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</si>
  <si>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</si>
  <si>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</si>
  <si>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</si>
  <si>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</si>
  <si>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</si>
  <si>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</si>
  <si>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</si>
  <si>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</si>
  <si>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</si>
  <si>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</si>
  <si>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</si>
  <si>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</si>
  <si>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</si>
  <si>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</si>
  <si>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</si>
  <si>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</si>
  <si>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</si>
  <si>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</si>
  <si>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</si>
  <si>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</si>
  <si>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</si>
  <si>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</si>
  <si>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</si>
  <si>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</si>
  <si>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</si>
  <si>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</si>
  <si>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</si>
  <si>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</si>
  <si>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</si>
  <si>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</si>
  <si>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</si>
  <si>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</si>
  <si>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</si>
  <si>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</si>
  <si>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</si>
  <si>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</si>
  <si>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</si>
  <si>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</si>
  <si>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</si>
  <si>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</si>
  <si>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</si>
  <si>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</si>
  <si>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</si>
  <si>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</si>
  <si>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</si>
  <si>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</si>
  <si>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</si>
  <si>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</si>
  <si>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</si>
  <si>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</si>
  <si>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</si>
  <si>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</si>
  <si>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</si>
  <si>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</si>
  <si>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</si>
  <si>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</si>
  <si>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</si>
  <si>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</si>
  <si>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</si>
  <si>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</si>
  <si>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</si>
  <si>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</si>
  <si>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</si>
  <si>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</si>
  <si>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</si>
  <si>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</si>
  <si>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</si>
  <si>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</si>
  <si>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</si>
  <si>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</si>
  <si>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</si>
  <si>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</si>
  <si>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</si>
  <si>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</si>
  <si>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</si>
  <si>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</si>
  <si>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</si>
  <si>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</si>
  <si>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</si>
  <si>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</si>
  <si>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</si>
  <si>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</si>
  <si>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</si>
  <si>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</si>
  <si>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</si>
  <si>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</si>
  <si>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</si>
  <si>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</si>
  <si>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</si>
  <si>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</si>
  <si>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</si>
  <si>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</si>
  <si>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</si>
  <si>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</si>
  <si>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</si>
  <si>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</si>
  <si>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</si>
  <si>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</si>
  <si>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</si>
  <si>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</si>
  <si>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</si>
  <si>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</si>
  <si>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</si>
  <si>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</si>
  <si>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</si>
  <si>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</si>
  <si>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</si>
  <si>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</si>
  <si>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</si>
  <si>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</si>
  <si>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</si>
  <si>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</si>
  <si>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</si>
  <si>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</si>
  <si>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</si>
  <si>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</si>
  <si>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</si>
  <si>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</si>
  <si>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</si>
  <si>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</si>
  <si>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</si>
  <si>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</si>
  <si>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</si>
  <si>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</si>
  <si>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</si>
  <si>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</si>
  <si>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</si>
  <si>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</si>
  <si>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</si>
  <si>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</si>
  <si>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</si>
  <si>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</si>
  <si>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</si>
  <si>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</si>
  <si>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</si>
  <si>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</si>
  <si>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</si>
  <si>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</si>
  <si>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</si>
  <si>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</si>
  <si>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</si>
  <si>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</si>
  <si>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</si>
  <si>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</si>
  <si>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</si>
  <si>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</si>
  <si>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</si>
  <si>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</si>
  <si>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</si>
  <si>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</si>
  <si>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</si>
  <si>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</si>
  <si>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</si>
  <si>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</si>
  <si>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</si>
  <si>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</si>
  <si>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</si>
  <si>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</si>
  <si>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</si>
  <si>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</si>
  <si>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</si>
  <si>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</si>
  <si>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</si>
  <si>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</si>
  <si>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</si>
  <si>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</si>
  <si>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</si>
  <si>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</si>
  <si>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</si>
  <si>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</si>
  <si>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</si>
  <si>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</si>
  <si>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</si>
  <si>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</si>
  <si>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</si>
  <si>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</si>
  <si>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</si>
  <si>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</si>
  <si>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</si>
  <si>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</si>
  <si>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</si>
  <si>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</si>
  <si>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</si>
  <si>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</si>
  <si>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</si>
  <si>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</si>
  <si>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</si>
  <si>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</si>
  <si>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</si>
  <si>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</si>
  <si>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</si>
  <si>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</si>
  <si>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</si>
  <si>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</si>
  <si>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</si>
  <si>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</si>
  <si>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</si>
  <si>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</si>
  <si>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</si>
  <si>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</si>
  <si>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</si>
  <si>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</si>
  <si>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</si>
  <si>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</si>
  <si>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</si>
  <si>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</si>
  <si>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</si>
  <si>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</si>
  <si>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</si>
  <si>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</si>
  <si>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</si>
  <si>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</si>
  <si>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</si>
  <si>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</si>
  <si>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</si>
  <si>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</si>
  <si>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</si>
  <si>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</si>
  <si>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</si>
  <si>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</si>
  <si>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</si>
  <si>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</si>
  <si>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</si>
  <si>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</si>
  <si>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</si>
  <si>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</si>
  <si>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</si>
  <si>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</si>
  <si>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</si>
  <si>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</si>
  <si>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</si>
  <si>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</si>
  <si>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</si>
  <si>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</si>
  <si>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</si>
  <si>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</si>
  <si>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</si>
  <si>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</si>
  <si>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</si>
  <si>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</si>
  <si>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</si>
  <si>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</si>
  <si>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</si>
  <si>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</si>
  <si>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</si>
  <si>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</si>
  <si>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</si>
  <si>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</si>
  <si>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</si>
  <si>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</si>
  <si>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</si>
  <si>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</si>
  <si>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</si>
  <si>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</si>
  <si>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</si>
  <si>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</si>
  <si>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</si>
  <si>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</si>
  <si>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</si>
  <si>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</si>
  <si>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</si>
  <si>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</si>
  <si>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</si>
  <si>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</si>
  <si>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</si>
  <si>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</si>
  <si>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</si>
  <si>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</si>
  <si>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</si>
  <si>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</si>
  <si>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</si>
  <si>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</si>
  <si>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</si>
  <si>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</si>
  <si>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</si>
  <si>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</si>
  <si>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</si>
  <si>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</si>
  <si>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</si>
  <si>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</si>
  <si>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</si>
  <si>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</si>
  <si>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</si>
  <si>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</si>
  <si>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</si>
  <si>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</si>
  <si>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</si>
  <si>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</si>
  <si>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</si>
  <si>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</si>
  <si>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</si>
  <si>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</si>
  <si>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</si>
  <si>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</si>
  <si>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</si>
  <si>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</si>
  <si>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</si>
  <si>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</si>
  <si>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</si>
  <si>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</si>
  <si>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</si>
  <si>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</si>
  <si>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</si>
  <si>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</si>
  <si>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</si>
  <si>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</si>
  <si>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</si>
  <si>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</si>
  <si>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</si>
  <si>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</si>
  <si>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</si>
  <si>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</si>
  <si>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</si>
  <si>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</si>
  <si>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</si>
  <si>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</si>
  <si>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</si>
  <si>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</si>
  <si>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</si>
  <si>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</si>
  <si>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</si>
  <si>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</si>
  <si>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</si>
  <si>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</si>
  <si>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</si>
  <si>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</si>
  <si>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</si>
  <si>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</si>
  <si>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</si>
  <si>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</si>
  <si>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</si>
  <si>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</si>
  <si>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</si>
  <si>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</si>
  <si>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</si>
  <si>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</si>
  <si>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</si>
  <si>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</si>
  <si>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</si>
  <si>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</si>
  <si>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</si>
  <si>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</si>
  <si>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</si>
  <si>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</si>
  <si>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</si>
  <si>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</si>
  <si>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</si>
  <si>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</si>
  <si>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</si>
  <si>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</si>
  <si>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</si>
  <si>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</si>
  <si>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</si>
  <si>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</si>
  <si>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</si>
  <si>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</si>
  <si>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</si>
  <si>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</si>
  <si>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</si>
  <si>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</si>
  <si>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</si>
  <si>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</si>
  <si>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</si>
  <si>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</si>
  <si>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</si>
  <si>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</si>
  <si>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</si>
  <si>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</si>
  <si>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</si>
  <si>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</si>
  <si>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</si>
  <si>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</si>
  <si>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</si>
  <si>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</si>
  <si>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</si>
  <si>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</si>
  <si>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</si>
  <si>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</si>
  <si>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</si>
  <si>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</si>
  <si>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</si>
  <si>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</si>
  <si>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</si>
  <si>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</si>
  <si>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</si>
  <si>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</si>
  <si>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</si>
  <si>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</si>
  <si>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</si>
  <si>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</si>
  <si>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</si>
  <si>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</si>
  <si>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</si>
  <si>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</si>
  <si>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</si>
  <si>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</si>
  <si>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</si>
  <si>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</si>
  <si>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</si>
  <si>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</si>
  <si>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</si>
  <si>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</si>
  <si>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</si>
  <si>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</si>
  <si>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</si>
  <si>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</si>
  <si>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</si>
  <si>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</si>
  <si>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</si>
  <si>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</si>
  <si>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</si>
  <si>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</si>
  <si>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</si>
  <si>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</si>
  <si>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</si>
  <si>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</si>
  <si>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</si>
  <si>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</si>
  <si>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</si>
  <si>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</si>
  <si>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</si>
  <si>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</si>
  <si>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</si>
  <si>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</si>
  <si>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</si>
  <si>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</si>
  <si>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</si>
  <si>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</si>
  <si>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</si>
  <si>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</si>
  <si>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</si>
  <si>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</si>
  <si>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</si>
  <si>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</si>
  <si>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</si>
  <si>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</si>
  <si>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</si>
  <si>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</si>
  <si>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</si>
  <si>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</si>
  <si>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</si>
  <si>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</si>
  <si>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</si>
  <si>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</si>
  <si>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</si>
  <si>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</si>
  <si>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</si>
  <si>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</si>
  <si>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</si>
  <si>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</si>
  <si>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</si>
  <si>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</si>
  <si>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</si>
  <si>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</si>
  <si>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</si>
  <si>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</si>
  <si>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</si>
  <si>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</si>
  <si>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</si>
  <si>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</si>
  <si>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</si>
  <si>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</si>
  <si>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</si>
  <si>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</si>
  <si>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</si>
  <si>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</si>
  <si>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</si>
  <si>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</si>
  <si>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</si>
  <si>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</si>
  <si>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</si>
  <si>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</si>
  <si>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</si>
  <si>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</si>
  <si>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</si>
  <si>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</si>
  <si>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</si>
  <si>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</si>
  <si>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</si>
  <si>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</si>
  <si>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</si>
  <si>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</si>
  <si>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</si>
  <si>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</si>
  <si>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</si>
  <si>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</si>
  <si>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</si>
  <si>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</si>
  <si>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</si>
  <si>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</si>
  <si>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</si>
  <si>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</si>
  <si>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</si>
  <si>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</si>
  <si>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</si>
  <si>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</si>
  <si>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</si>
  <si>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</si>
  <si>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</si>
  <si>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</si>
  <si>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</si>
  <si>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</si>
  <si>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</si>
  <si>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</si>
  <si>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</si>
  <si>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</si>
  <si>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</si>
  <si>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</si>
  <si>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</si>
  <si>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</si>
  <si>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</si>
  <si>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</si>
  <si>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</si>
  <si>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</si>
  <si>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</si>
  <si>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</si>
  <si>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</si>
  <si>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</si>
  <si>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</si>
  <si>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</si>
  <si>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</si>
  <si>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</si>
  <si>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</si>
  <si>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</si>
  <si>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</si>
  <si>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</si>
  <si>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</si>
  <si>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</si>
  <si>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</si>
  <si>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</si>
  <si>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</si>
  <si>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</si>
  <si>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</si>
  <si>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</si>
  <si>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</si>
  <si>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</si>
  <si>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</si>
  <si>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</si>
  <si>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</si>
  <si>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</si>
  <si>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</si>
  <si>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</si>
  <si>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</si>
  <si>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</si>
  <si>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</si>
  <si>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</si>
  <si>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</si>
  <si>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</si>
  <si>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</si>
  <si>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</si>
  <si>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</si>
  <si>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</si>
  <si>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</si>
  <si>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</si>
  <si>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</si>
  <si>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</si>
  <si>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</si>
  <si>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</si>
  <si>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</si>
  <si>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</si>
  <si>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</si>
  <si>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</si>
  <si>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</si>
  <si>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</si>
  <si>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</si>
  <si>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</si>
  <si>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</si>
  <si>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</si>
  <si>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</si>
  <si>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</si>
  <si>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</si>
  <si>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</si>
  <si>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</si>
  <si>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</si>
  <si>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</si>
  <si>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</si>
  <si>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</si>
  <si>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</si>
  <si>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</si>
  <si>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</si>
  <si>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</si>
  <si>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</si>
  <si>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</si>
  <si>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</si>
  <si>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</si>
  <si>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</si>
  <si>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</si>
  <si>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</si>
  <si>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</si>
  <si>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</si>
  <si>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</si>
  <si>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</si>
  <si>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</si>
  <si>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</si>
  <si>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</si>
  <si>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</si>
  <si>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</si>
  <si>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</si>
  <si>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</si>
  <si>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</si>
  <si>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</si>
  <si>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</si>
  <si>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</si>
  <si>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</si>
  <si>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</si>
  <si>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</si>
  <si>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</si>
  <si>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</si>
  <si>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</si>
  <si>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</si>
  <si>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</si>
  <si>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</si>
  <si>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</si>
  <si>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</si>
  <si>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</si>
  <si>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</si>
  <si>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</si>
  <si>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</si>
  <si>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</si>
  <si>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</si>
  <si>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</si>
  <si>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</si>
  <si>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</si>
  <si>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</si>
  <si>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</si>
  <si>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</si>
  <si>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</si>
  <si>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</si>
  <si>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</si>
  <si>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</si>
  <si>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</si>
  <si>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</si>
  <si>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</si>
  <si>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</si>
  <si>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</si>
  <si>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</si>
  <si>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</si>
  <si>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</si>
  <si>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</si>
  <si>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</si>
  <si>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</si>
  <si>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</si>
  <si>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</si>
  <si>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</si>
  <si>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</si>
  <si>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</si>
  <si>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</si>
  <si>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</si>
  <si>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</si>
  <si>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</si>
  <si>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</si>
  <si>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</si>
  <si>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</si>
  <si>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</si>
  <si>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</si>
  <si>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</si>
  <si>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</si>
  <si>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</si>
  <si>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</si>
  <si>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</si>
  <si>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</si>
  <si>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</si>
  <si>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</si>
  <si>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</si>
  <si>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</si>
  <si>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</si>
  <si>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</si>
  <si>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</si>
  <si>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</si>
  <si>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</si>
  <si>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</si>
  <si>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</si>
  <si>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</si>
  <si>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</si>
  <si>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</si>
  <si>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</si>
  <si>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</si>
  <si>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</si>
  <si>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</si>
  <si>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</si>
  <si>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</si>
  <si>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</si>
  <si>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</si>
  <si>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</si>
  <si>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</si>
  <si>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</si>
  <si>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</si>
  <si>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</si>
  <si>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</si>
  <si>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</si>
  <si>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</si>
  <si>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</si>
  <si>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</si>
  <si>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</si>
  <si>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</si>
  <si>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</si>
  <si>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</si>
  <si>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</si>
  <si>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</si>
  <si>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</si>
  <si>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</si>
  <si>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</si>
  <si>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</si>
  <si>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</si>
  <si>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</si>
  <si>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</si>
  <si>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</si>
  <si>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</si>
  <si>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</si>
  <si>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</si>
  <si>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</si>
  <si>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</si>
  <si>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</si>
  <si>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</si>
  <si>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</si>
  <si>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</si>
  <si>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</si>
  <si>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</si>
  <si>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</si>
  <si>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</si>
  <si>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</si>
  <si>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</si>
  <si>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</si>
  <si>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</si>
  <si>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</si>
  <si>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</si>
  <si>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</si>
  <si>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</si>
  <si>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</si>
  <si>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</si>
  <si>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</si>
  <si>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</si>
  <si>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</si>
  <si>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</si>
  <si>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</si>
  <si>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</si>
  <si>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</si>
  <si>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</si>
  <si>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</si>
  <si>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</si>
  <si>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</si>
  <si>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</si>
  <si>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</si>
  <si>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</si>
  <si>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</si>
  <si>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</si>
  <si>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</si>
  <si>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</si>
  <si>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</si>
  <si>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</si>
  <si>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</si>
  <si>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</si>
  <si>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</si>
  <si>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</si>
  <si>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</si>
  <si>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</si>
  <si>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</si>
  <si>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</si>
  <si>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</si>
  <si>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</si>
  <si>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</si>
  <si>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</si>
  <si>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</si>
  <si>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</si>
  <si>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</si>
  <si>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</si>
  <si>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</si>
  <si>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</si>
  <si>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</si>
  <si>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</si>
  <si>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</si>
  <si>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</si>
  <si>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</si>
  <si>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</si>
  <si>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</si>
  <si>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</si>
  <si>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</si>
  <si>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</si>
  <si>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</si>
  <si>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</si>
  <si>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</si>
  <si>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</si>
  <si>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</si>
  <si>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</si>
  <si>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</si>
  <si>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</si>
  <si>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</si>
  <si>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</si>
  <si>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</si>
  <si>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</si>
  <si>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</si>
  <si>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</si>
  <si>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</si>
  <si>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</si>
  <si>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</si>
  <si>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</si>
  <si>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</si>
  <si>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</si>
  <si>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</si>
  <si>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</si>
  <si>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</si>
  <si>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</si>
  <si>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</si>
  <si>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</si>
  <si>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</si>
  <si>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</si>
  <si>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</si>
  <si>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</si>
  <si>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</si>
  <si>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</si>
  <si>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</si>
  <si>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</si>
  <si>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</si>
  <si>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</si>
  <si>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</si>
  <si>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</si>
  <si>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</si>
  <si>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</si>
  <si>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</si>
  <si>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</si>
  <si>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</si>
  <si>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</si>
  <si>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</si>
  <si>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</si>
  <si>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</si>
  <si>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</si>
  <si>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</si>
  <si>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</si>
  <si>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</si>
  <si>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</si>
  <si>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</si>
  <si>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</si>
  <si>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</si>
  <si>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</si>
  <si>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</si>
  <si>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</si>
  <si>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</si>
  <si>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</si>
  <si>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</si>
  <si>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</si>
  <si>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</si>
  <si>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</si>
  <si>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</si>
  <si>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</si>
  <si>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</si>
  <si>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</si>
  <si>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</si>
  <si>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</si>
  <si>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</si>
  <si>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</si>
  <si>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</si>
  <si>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</si>
  <si>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</si>
  <si>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</si>
  <si>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</si>
  <si>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</si>
  <si>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</si>
  <si>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</si>
  <si>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</si>
  <si>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</si>
  <si>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</si>
  <si>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</si>
  <si>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</si>
  <si>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</si>
  <si>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</si>
  <si>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</si>
  <si>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</si>
  <si>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</si>
  <si>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</si>
  <si>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</si>
  <si>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</si>
  <si>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</si>
  <si>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</si>
  <si>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</si>
  <si>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</si>
  <si>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</si>
  <si>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</si>
  <si>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</si>
  <si>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</si>
  <si>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</si>
  <si>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</si>
  <si>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</si>
  <si>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</si>
  <si>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</si>
  <si>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</si>
  <si>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</si>
  <si>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</si>
  <si>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</si>
  <si>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</si>
  <si>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</si>
  <si>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</si>
  <si>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</si>
  <si>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</si>
  <si>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</si>
  <si>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</si>
  <si>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</si>
  <si>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</si>
  <si>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</si>
  <si>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</si>
  <si>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</si>
  <si>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</si>
  <si>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</si>
  <si>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</si>
  <si>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</si>
  <si>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</si>
  <si>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</si>
  <si>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</si>
  <si>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</si>
  <si>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</si>
  <si>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</si>
  <si>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</si>
  <si>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</si>
  <si>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</si>
  <si>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</si>
  <si>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</si>
  <si>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</si>
  <si>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</si>
  <si>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</si>
  <si>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</si>
  <si>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</si>
  <si>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</si>
  <si>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</si>
  <si>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</si>
  <si>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</si>
  <si>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</si>
  <si>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</si>
  <si>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</si>
  <si>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</si>
  <si>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</si>
  <si>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</si>
  <si>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</si>
  <si>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</si>
  <si>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</si>
  <si>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</si>
  <si>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</si>
  <si>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</si>
  <si>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</si>
  <si>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</si>
  <si>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</si>
  <si>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</si>
  <si>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</si>
  <si>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</si>
  <si>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</si>
  <si>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</si>
  <si>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</si>
  <si>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</si>
  <si>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</si>
  <si>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</si>
  <si>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</si>
  <si>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</si>
  <si>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</si>
  <si>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</si>
  <si>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</si>
  <si>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</si>
  <si>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</si>
  <si>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</si>
  <si>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</si>
  <si>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</si>
  <si>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</si>
  <si>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</si>
  <si>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</si>
  <si>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</si>
  <si>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</si>
  <si>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</si>
  <si>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</si>
  <si>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</si>
  <si>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</si>
  <si>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</si>
  <si>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</si>
  <si>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</si>
  <si>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</si>
  <si>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</si>
  <si>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</si>
  <si>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</si>
  <si>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</si>
  <si>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</si>
  <si>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</si>
  <si>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</si>
  <si>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</si>
  <si>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</si>
  <si>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</si>
  <si>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</si>
  <si>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</si>
  <si>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</si>
  <si>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</si>
  <si>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</si>
  <si>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</si>
  <si>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</si>
  <si>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</si>
  <si>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</si>
  <si>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</si>
  <si>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</si>
  <si>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</si>
  <si>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</si>
  <si>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</si>
  <si>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</si>
  <si>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</si>
  <si>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</si>
  <si>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</si>
  <si>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</si>
  <si>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</si>
  <si>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</si>
  <si>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</si>
  <si>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</si>
  <si>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</si>
  <si>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</si>
  <si>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</si>
  <si>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</si>
  <si>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</si>
  <si>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</si>
  <si>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</si>
  <si>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</si>
  <si>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</si>
  <si>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</si>
  <si>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</si>
  <si>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</si>
  <si>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</si>
  <si>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</si>
  <si>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</si>
  <si>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</si>
  <si>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</si>
  <si>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</si>
  <si>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</si>
  <si>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</si>
  <si>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</si>
  <si>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</si>
  <si>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</si>
  <si>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</si>
  <si>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</si>
  <si>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</si>
  <si>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</si>
  <si>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</si>
  <si>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</si>
  <si>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</si>
  <si>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</si>
  <si>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</si>
  <si>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</si>
  <si>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</si>
  <si>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</si>
  <si>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</si>
  <si>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</si>
  <si>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</si>
  <si>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</si>
  <si>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</si>
  <si>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</si>
  <si>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</si>
  <si>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</si>
  <si>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</si>
  <si>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</si>
  <si>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</si>
  <si>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</si>
  <si>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</si>
  <si>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</si>
  <si>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</si>
  <si>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</si>
  <si>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</si>
  <si>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</si>
  <si>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</si>
  <si>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</si>
  <si>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</si>
  <si>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</si>
  <si>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</si>
  <si>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</si>
  <si>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</si>
  <si>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</si>
  <si>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</si>
  <si>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</si>
  <si>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</si>
  <si>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</si>
  <si>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</si>
  <si>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</si>
  <si>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</si>
  <si>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</si>
  <si>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</si>
  <si>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</si>
  <si>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</si>
  <si>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</si>
  <si>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</si>
  <si>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</si>
  <si>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</si>
  <si>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</si>
  <si>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</si>
  <si>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</si>
  <si>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</si>
  <si>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</si>
  <si>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</si>
  <si>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</si>
  <si>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</si>
  <si>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</si>
  <si>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</si>
  <si>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</si>
  <si>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</si>
  <si>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</si>
  <si>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</si>
  <si>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</si>
  <si>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</si>
  <si>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</si>
  <si>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</si>
  <si>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</si>
  <si>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</si>
  <si>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</si>
  <si>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</si>
  <si>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</si>
  <si>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</si>
  <si>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</si>
  <si>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</si>
  <si>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</si>
  <si>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</si>
  <si>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</si>
  <si>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</si>
  <si>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</si>
  <si>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</si>
  <si>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</si>
  <si>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</si>
  <si>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</si>
  <si>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</si>
  <si>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</si>
  <si>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</si>
  <si>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</si>
  <si>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</si>
  <si>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</si>
  <si>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</si>
  <si>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</si>
  <si>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</si>
  <si>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</si>
  <si>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</si>
  <si>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</si>
  <si>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</si>
  <si>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</si>
  <si>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</si>
  <si>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</si>
  <si>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</si>
  <si>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</si>
  <si>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</si>
  <si>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</si>
  <si>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</si>
  <si>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</si>
  <si>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</si>
  <si>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</si>
  <si>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</si>
  <si>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</si>
  <si>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</si>
  <si>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</si>
  <si>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</si>
  <si>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</si>
  <si>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</si>
  <si>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</si>
  <si>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</si>
  <si>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</si>
  <si>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</si>
  <si>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</si>
  <si>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</si>
  <si>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</si>
  <si>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</si>
  <si>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</si>
  <si>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</si>
  <si>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</si>
  <si>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</si>
  <si>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</si>
  <si>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</si>
  <si>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</si>
  <si>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</si>
  <si>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</si>
  <si>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</si>
  <si>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</si>
  <si>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</si>
  <si>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</si>
  <si>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</si>
  <si>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</si>
  <si>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</si>
  <si>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</si>
  <si>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</si>
  <si>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</si>
  <si>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</si>
  <si>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</si>
  <si>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</si>
  <si>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</si>
  <si>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</si>
  <si>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</si>
  <si>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</si>
  <si>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</si>
  <si>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</si>
  <si>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</si>
  <si>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</si>
  <si>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</si>
  <si>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</si>
  <si>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</si>
  <si>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</si>
  <si>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</si>
  <si>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</si>
  <si>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</si>
  <si>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</si>
  <si>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</si>
  <si>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</si>
  <si>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</si>
  <si>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</si>
  <si>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</si>
  <si>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</si>
  <si>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</si>
  <si>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</si>
  <si>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</si>
  <si>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</si>
  <si>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</si>
  <si>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</si>
  <si>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</si>
  <si>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</si>
  <si>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</si>
  <si>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</si>
  <si>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</si>
  <si>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</si>
  <si>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</si>
  <si>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</si>
  <si>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</si>
  <si>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</si>
  <si>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</si>
  <si>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</si>
  <si>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</si>
  <si>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</si>
  <si>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</si>
  <si>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</si>
  <si>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</si>
  <si>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</si>
  <si>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</si>
  <si>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</si>
  <si>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</si>
  <si>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</si>
  <si>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</si>
  <si>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</si>
  <si>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</si>
  <si>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</si>
  <si>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</si>
  <si>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</si>
  <si>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</si>
  <si>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</si>
  <si>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</si>
  <si>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</si>
  <si>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</si>
  <si>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</si>
  <si>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</si>
  <si>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</si>
  <si>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</si>
  <si>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</si>
  <si>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</si>
  <si>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</si>
  <si>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</si>
  <si>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</si>
  <si>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</si>
  <si>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</si>
  <si>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</si>
  <si>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</si>
  <si>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</si>
  <si>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</si>
  <si>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</si>
  <si>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</si>
  <si>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</si>
  <si>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</si>
  <si>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</si>
  <si>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</si>
  <si>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</si>
  <si>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</si>
  <si>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</si>
  <si>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</si>
  <si>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</si>
  <si>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</si>
  <si>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</si>
  <si>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</si>
  <si>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</si>
  <si>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</si>
  <si>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</si>
  <si>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</si>
  <si>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</si>
  <si>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</si>
  <si>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</si>
  <si>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</si>
  <si>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</si>
  <si>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</si>
  <si>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</si>
  <si>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</si>
  <si>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</si>
  <si>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</si>
  <si>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</si>
  <si>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</si>
  <si>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</si>
  <si>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</si>
  <si>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</si>
  <si>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</si>
  <si>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</si>
  <si>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</si>
  <si>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</si>
  <si>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</si>
  <si>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</si>
  <si>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</si>
  <si>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</si>
  <si>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</si>
  <si>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</si>
  <si>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</si>
  <si>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</si>
  <si>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</si>
  <si>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</si>
  <si>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</si>
  <si>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</si>
  <si>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</si>
  <si>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</si>
  <si>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</si>
  <si>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</si>
  <si>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</si>
  <si>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</si>
  <si>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</si>
  <si>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</si>
  <si>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</si>
  <si>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</si>
  <si>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</si>
  <si>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</si>
  <si>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</si>
  <si>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</si>
  <si>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</si>
  <si>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</si>
  <si>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</si>
  <si>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</si>
  <si>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</si>
  <si>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</si>
  <si>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</si>
  <si>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</si>
  <si>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</si>
  <si>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</si>
  <si>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</si>
  <si>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</si>
  <si>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</si>
  <si>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</si>
  <si>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</si>
  <si>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</si>
  <si>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</si>
  <si>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</si>
  <si>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</si>
  <si>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</si>
  <si>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</si>
  <si>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</si>
  <si>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</si>
  <si>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</si>
  <si>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</si>
  <si>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</si>
  <si>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</si>
  <si>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</si>
  <si>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</si>
  <si>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</si>
  <si>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</si>
  <si>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</si>
  <si>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</si>
  <si>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</si>
  <si>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</si>
  <si>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</si>
  <si>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</si>
  <si>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</si>
  <si>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</si>
  <si>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</si>
  <si>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</si>
  <si>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</si>
  <si>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</si>
  <si>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</si>
  <si>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</si>
  <si>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</si>
  <si>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</si>
  <si>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</si>
  <si>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</si>
  <si>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</si>
  <si>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</si>
  <si>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</si>
  <si>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</si>
  <si>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</si>
  <si>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</si>
  <si>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</si>
  <si>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</si>
  <si>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</si>
  <si>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</si>
  <si>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</si>
  <si>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</si>
  <si>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</si>
  <si>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</si>
  <si>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</si>
  <si>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</si>
  <si>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</si>
  <si>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</si>
  <si>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</si>
  <si>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</si>
  <si>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</si>
  <si>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</si>
  <si>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</si>
  <si>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</si>
  <si>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</si>
  <si>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</si>
  <si>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</si>
  <si>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</si>
  <si>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</si>
  <si>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</si>
  <si>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</si>
  <si>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</si>
  <si>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</si>
  <si>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</si>
  <si>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</si>
  <si>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</si>
  <si>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</si>
  <si>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</si>
  <si>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</si>
  <si>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</si>
  <si>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</si>
  <si>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</si>
  <si>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</si>
  <si>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</si>
  <si>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</si>
  <si>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</si>
  <si>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</si>
  <si>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</si>
  <si>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</si>
  <si>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</si>
  <si>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</si>
  <si>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</si>
  <si>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</si>
  <si>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</si>
  <si>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</si>
  <si>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</si>
  <si>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</si>
  <si>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</si>
  <si>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</si>
  <si>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</si>
  <si>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</si>
  <si>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</si>
  <si>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</si>
  <si>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</si>
  <si>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</si>
  <si>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</si>
  <si>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</si>
  <si>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</si>
  <si>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</si>
  <si>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</si>
  <si>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</si>
  <si>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</si>
  <si>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</si>
  <si>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</si>
  <si>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</si>
  <si>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</si>
  <si>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</si>
  <si>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</si>
  <si>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</si>
  <si>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</si>
  <si>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</si>
  <si>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</si>
  <si>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</si>
  <si>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</si>
  <si>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</si>
  <si>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</si>
  <si>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</si>
  <si>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</si>
  <si>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</si>
  <si>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</si>
  <si>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</si>
  <si>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</si>
  <si>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</si>
  <si>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</si>
  <si>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</si>
  <si>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</si>
  <si>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</si>
  <si>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</si>
  <si>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</si>
  <si>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</si>
  <si>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</si>
  <si>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</si>
  <si>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</si>
  <si>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</si>
  <si>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</si>
  <si>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</si>
  <si>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</si>
  <si>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</si>
  <si>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</si>
  <si>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</si>
  <si>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</si>
  <si>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</si>
  <si>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</si>
  <si>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</si>
  <si>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</si>
  <si>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</si>
  <si>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</si>
  <si>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</si>
  <si>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</si>
  <si>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</si>
  <si>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</si>
  <si>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</si>
  <si>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</si>
  <si>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</si>
  <si>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</si>
  <si>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</si>
  <si>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</si>
  <si>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</si>
  <si>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</si>
  <si>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</si>
  <si>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</si>
  <si>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</si>
  <si>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</si>
  <si>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</si>
  <si>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</si>
  <si>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</si>
  <si>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</si>
  <si>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</si>
  <si>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</si>
  <si>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</si>
  <si>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</si>
  <si>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</si>
  <si>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</si>
  <si>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</si>
  <si>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</si>
  <si>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</si>
  <si>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</si>
  <si>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</si>
  <si>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</si>
  <si>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</si>
  <si>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</si>
  <si>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</si>
  <si>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</si>
  <si>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</si>
  <si>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</si>
  <si>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</si>
  <si>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</si>
  <si>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</si>
  <si>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</si>
  <si>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</si>
  <si>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</si>
  <si>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</si>
  <si>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</si>
  <si>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</si>
  <si>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</si>
  <si>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</si>
  <si>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</si>
  <si>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</si>
  <si>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</si>
  <si>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</si>
  <si>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</si>
  <si>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</si>
  <si>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</si>
  <si>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</si>
  <si>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</si>
  <si>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</si>
  <si>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</si>
  <si>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</si>
  <si>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</si>
  <si>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</si>
  <si>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</si>
  <si>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</si>
  <si>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</si>
  <si>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</si>
  <si>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</si>
  <si>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</si>
  <si>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</si>
  <si>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</si>
  <si>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</si>
  <si>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</si>
  <si>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</si>
  <si>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</si>
  <si>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</si>
  <si>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</si>
  <si>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</si>
  <si>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</si>
  <si>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</si>
  <si>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</si>
  <si>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</si>
  <si>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</si>
  <si>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</si>
  <si>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</si>
  <si>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</si>
  <si>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</si>
  <si>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</si>
  <si>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</si>
  <si>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</si>
  <si>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</si>
  <si>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</si>
  <si>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</si>
  <si>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</si>
  <si>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</si>
  <si>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</si>
  <si>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</si>
  <si>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</si>
  <si>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</si>
  <si>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</si>
  <si>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</si>
  <si>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</si>
  <si>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</si>
  <si>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</si>
  <si>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</si>
  <si>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</si>
  <si>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</si>
  <si>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</si>
  <si>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</si>
  <si>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</si>
  <si>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</si>
  <si>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</si>
  <si>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</si>
  <si>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</si>
  <si>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</si>
  <si>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</si>
  <si>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</si>
  <si>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</si>
  <si>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</si>
  <si>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</si>
  <si>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</si>
  <si>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</si>
  <si>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</si>
  <si>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</si>
  <si>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</si>
  <si>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</si>
  <si>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</si>
  <si>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</si>
  <si>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</si>
  <si>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</si>
  <si>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</si>
  <si>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</si>
  <si>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</si>
  <si>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</si>
  <si>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</si>
  <si>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</si>
  <si>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</si>
  <si>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</si>
  <si>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</si>
  <si>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</si>
  <si>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</si>
  <si>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</si>
  <si>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</si>
  <si>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</si>
  <si>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</si>
  <si>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</si>
  <si>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</si>
  <si>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</si>
  <si>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</si>
  <si>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</si>
  <si>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</si>
  <si>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</si>
  <si>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</si>
  <si>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</si>
  <si>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</si>
  <si>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</si>
  <si>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</si>
  <si>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</si>
  <si>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</si>
  <si>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</si>
  <si>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</si>
  <si>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</si>
  <si>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</si>
  <si>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</si>
  <si>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</si>
  <si>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</si>
  <si>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</si>
  <si>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</si>
  <si>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</si>
  <si>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</si>
  <si>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</si>
  <si>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</si>
  <si>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</si>
  <si>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</si>
  <si>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</si>
  <si>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</si>
  <si>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</si>
  <si>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</si>
  <si>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</si>
  <si>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</si>
  <si>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</si>
  <si>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</si>
  <si>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</si>
  <si>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</si>
  <si>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</si>
  <si>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</si>
  <si>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</si>
  <si>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</si>
  <si>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</si>
  <si>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</si>
  <si>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</si>
  <si>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</si>
  <si>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</si>
  <si>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</si>
  <si>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</si>
  <si>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</si>
  <si>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</si>
  <si>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</si>
  <si>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</si>
  <si>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</si>
  <si>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</si>
  <si>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</si>
  <si>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</si>
  <si>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</si>
  <si>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</si>
  <si>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</si>
  <si>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</si>
  <si>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</si>
  <si>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</si>
  <si>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</si>
  <si>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</si>
  <si>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</si>
  <si>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</si>
  <si>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</si>
  <si>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</si>
  <si>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</si>
  <si>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</si>
  <si>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</si>
  <si>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</si>
  <si>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</si>
  <si>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</si>
  <si>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</si>
  <si>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</si>
  <si>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</si>
  <si>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</si>
  <si>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</si>
  <si>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</si>
  <si>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</si>
  <si>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</si>
  <si>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</si>
  <si>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</si>
  <si>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</si>
  <si>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</si>
  <si>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</si>
  <si>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</si>
  <si>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</si>
  <si>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</si>
  <si>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</si>
  <si>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</si>
  <si>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</si>
  <si>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</si>
  <si>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</si>
  <si>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</si>
  <si>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</si>
  <si>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</si>
  <si>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</si>
  <si>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</si>
  <si>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</si>
  <si>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</si>
  <si>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</si>
  <si>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</si>
  <si>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</si>
  <si>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</si>
  <si>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</si>
  <si>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</si>
  <si>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</si>
  <si>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</si>
  <si>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</si>
  <si>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</si>
  <si>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</si>
  <si>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</si>
  <si>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</si>
  <si>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</si>
  <si>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</si>
  <si>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</si>
  <si>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</si>
  <si>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</si>
  <si>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</si>
  <si>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</si>
  <si>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</si>
  <si>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</si>
  <si>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</si>
  <si>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</si>
  <si>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</si>
  <si>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</si>
  <si>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</si>
  <si>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</si>
  <si>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</si>
  <si>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</si>
  <si>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</si>
  <si>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</si>
  <si>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</si>
  <si>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</si>
  <si>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</si>
  <si>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</si>
  <si>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</si>
  <si>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</si>
  <si>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</si>
  <si>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</si>
  <si>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</si>
  <si>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</si>
  <si>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</si>
  <si>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</si>
  <si>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</si>
  <si>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</si>
  <si>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</si>
  <si>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</si>
  <si>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</si>
  <si>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</si>
  <si>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</si>
  <si>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</si>
  <si>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</si>
  <si>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</si>
  <si>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</si>
  <si>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</si>
  <si>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</si>
  <si>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</si>
  <si>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</si>
  <si>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</si>
  <si>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</si>
  <si>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</si>
  <si>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</si>
  <si>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</si>
  <si>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</si>
  <si>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</si>
  <si>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</si>
  <si>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</si>
  <si>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</si>
  <si>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</si>
  <si>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</si>
  <si>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</si>
  <si>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</si>
  <si>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</si>
  <si>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</si>
  <si>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</si>
  <si>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</si>
  <si>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</si>
  <si>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</si>
  <si>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</si>
  <si>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</si>
  <si>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</si>
  <si>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</si>
  <si>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</si>
  <si>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</si>
  <si>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</si>
  <si>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</si>
  <si>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</si>
  <si>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</si>
  <si>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</si>
  <si>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</si>
  <si>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</si>
  <si>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</si>
  <si>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</si>
  <si>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</si>
  <si>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</si>
  <si>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</si>
  <si>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</si>
  <si>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</si>
  <si>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</si>
  <si>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</si>
  <si>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</si>
  <si>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</si>
  <si>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</si>
  <si>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</si>
  <si>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</si>
  <si>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</si>
  <si>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</si>
  <si>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</si>
  <si>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</si>
  <si>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</si>
  <si>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</si>
  <si>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</si>
  <si>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</si>
  <si>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</si>
  <si>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</si>
  <si>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</si>
  <si>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</si>
  <si>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</si>
  <si>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</si>
  <si>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</si>
  <si>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</si>
  <si>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</si>
  <si>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</si>
  <si>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</si>
  <si>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</si>
  <si>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</si>
  <si>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</si>
  <si>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</si>
  <si>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</si>
  <si>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</si>
  <si>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</si>
  <si>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</si>
  <si>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</si>
  <si>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</si>
  <si>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</si>
  <si>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</si>
  <si>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</si>
  <si>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</si>
  <si>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</si>
  <si>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</si>
  <si>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</si>
  <si>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</si>
  <si>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</si>
  <si>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</si>
  <si>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</si>
  <si>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</si>
  <si>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</si>
  <si>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</si>
  <si>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</si>
  <si>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</si>
  <si>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</si>
  <si>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</si>
  <si>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</si>
  <si>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</si>
  <si>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</si>
  <si>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</si>
  <si>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</si>
  <si>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</si>
  <si>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</si>
  <si>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</si>
  <si>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</si>
  <si>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</si>
  <si>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</si>
  <si>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</si>
  <si>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</si>
  <si>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</si>
  <si>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</si>
  <si>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</si>
  <si>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</si>
  <si>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</si>
  <si>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</si>
  <si>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</si>
  <si>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</si>
  <si>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</si>
  <si>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</si>
  <si>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</si>
  <si>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</si>
  <si>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</si>
  <si>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</si>
  <si>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</si>
  <si>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</si>
  <si>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</si>
  <si>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</si>
  <si>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</si>
  <si>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</si>
  <si>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</si>
  <si>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</si>
  <si>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</si>
  <si>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</si>
  <si>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</si>
  <si>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</si>
  <si>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</si>
  <si>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</si>
  <si>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</si>
  <si>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</si>
  <si>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</si>
  <si>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</si>
  <si>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</si>
  <si>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</si>
  <si>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</si>
  <si>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</si>
  <si>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</si>
  <si>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</si>
  <si>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</si>
  <si>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</si>
  <si>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</si>
  <si>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</si>
  <si>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</si>
  <si>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</si>
  <si>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</si>
  <si>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</si>
  <si>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</si>
  <si>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</si>
  <si>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</si>
  <si>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</si>
  <si>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</si>
  <si>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</si>
  <si>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</si>
  <si>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</si>
  <si>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</si>
  <si>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</si>
  <si>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</si>
  <si>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</si>
  <si>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</si>
  <si>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</si>
  <si>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</si>
  <si>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</si>
  <si>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</si>
  <si>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</si>
  <si>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</si>
  <si>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</si>
  <si>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</si>
  <si>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</si>
  <si>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</si>
  <si>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</si>
  <si>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</si>
  <si>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</si>
  <si>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</si>
  <si>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</si>
  <si>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</si>
  <si>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</si>
  <si>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</si>
  <si>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</si>
  <si>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</si>
  <si>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</si>
  <si>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</si>
  <si>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</si>
  <si>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</si>
  <si>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</si>
  <si>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</si>
  <si>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</si>
  <si>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</si>
  <si>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</si>
  <si>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</si>
  <si>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</si>
  <si>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</si>
  <si>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</si>
  <si>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</si>
  <si>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</si>
  <si>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</si>
  <si>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</si>
  <si>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</si>
  <si>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</si>
  <si>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</si>
  <si>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</si>
  <si>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</si>
  <si>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</si>
  <si>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</si>
  <si>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</si>
  <si>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</si>
  <si>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</si>
  <si>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</si>
  <si>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</si>
  <si>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</si>
  <si>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</si>
  <si>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</si>
  <si>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</si>
  <si>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</si>
  <si>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</si>
  <si>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</si>
  <si>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</si>
  <si>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</si>
  <si>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</si>
  <si>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</si>
  <si>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</si>
  <si>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</si>
  <si>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</si>
  <si>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</si>
  <si>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</si>
  <si>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</si>
  <si>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</si>
  <si>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</si>
  <si>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</si>
  <si>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</si>
  <si>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</si>
  <si>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</si>
  <si>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</si>
  <si>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</si>
  <si>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</si>
  <si>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</si>
  <si>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</si>
  <si>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</si>
  <si>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</si>
  <si>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</si>
  <si>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</si>
  <si>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</si>
  <si>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</si>
  <si>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</si>
  <si>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</si>
  <si>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</si>
  <si>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</si>
  <si>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</si>
  <si>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</si>
  <si>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</si>
  <si>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</si>
  <si>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</si>
  <si>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</si>
  <si>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</si>
  <si>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</si>
  <si>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</si>
  <si>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</si>
  <si>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</si>
  <si>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</si>
  <si>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</si>
  <si>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</si>
  <si>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</si>
  <si>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</si>
  <si>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</si>
  <si>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</si>
  <si>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</si>
  <si>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</si>
  <si>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</si>
  <si>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</si>
  <si>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</si>
  <si>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</si>
  <si>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</si>
  <si>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</si>
  <si>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</si>
  <si>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</si>
  <si>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</si>
  <si>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</si>
  <si>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</si>
  <si>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</si>
  <si>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</si>
  <si>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</si>
  <si>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</si>
  <si>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</si>
  <si>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</si>
  <si>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</si>
  <si>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</si>
  <si>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</si>
  <si>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</si>
  <si>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</si>
  <si>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</si>
  <si>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</si>
  <si>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</si>
  <si>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</si>
  <si>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</si>
  <si>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</si>
  <si>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</si>
  <si>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</si>
  <si>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</si>
  <si>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</si>
  <si>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</si>
  <si>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</si>
  <si>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</si>
  <si>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</si>
  <si>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</si>
  <si>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</si>
  <si>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</si>
  <si>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</si>
  <si>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</si>
  <si>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</si>
  <si>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</si>
  <si>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</si>
  <si>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</si>
  <si>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</si>
  <si>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</si>
  <si>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</si>
  <si>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</si>
  <si>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</si>
  <si>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</si>
  <si>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</si>
  <si>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</si>
  <si>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</si>
  <si>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</si>
  <si>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</si>
  <si>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</si>
  <si>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</si>
  <si>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</si>
  <si>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</si>
  <si>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</si>
  <si>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</si>
  <si>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</si>
  <si>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</si>
  <si>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</si>
  <si>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</si>
  <si>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</si>
  <si>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</si>
  <si>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</si>
  <si>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</si>
  <si>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</si>
  <si>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</si>
  <si>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</si>
  <si>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</si>
  <si>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</si>
  <si>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</si>
  <si>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</si>
  <si>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</si>
  <si>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</si>
  <si>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</si>
  <si>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</si>
  <si>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</si>
  <si>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</si>
  <si>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</si>
  <si>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</si>
  <si>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</si>
  <si>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</si>
  <si>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</si>
  <si>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</si>
  <si>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</si>
  <si>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</si>
  <si>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</si>
  <si>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</si>
  <si>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</si>
  <si>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</si>
  <si>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</si>
  <si>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</si>
  <si>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</si>
  <si>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</si>
  <si>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</si>
  <si>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</si>
  <si>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</si>
  <si>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</si>
  <si>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</si>
  <si>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</si>
  <si>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</si>
  <si>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</si>
  <si>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</si>
  <si>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</si>
  <si>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</si>
  <si>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</si>
  <si>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</si>
  <si>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</si>
  <si>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</si>
  <si>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</si>
  <si>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</si>
  <si>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</si>
  <si>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</si>
  <si>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</si>
  <si>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</si>
  <si>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</si>
  <si>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</si>
  <si>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</si>
  <si>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</si>
  <si>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</si>
  <si>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</si>
  <si>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</si>
  <si>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</si>
  <si>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</si>
  <si>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</si>
  <si>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</si>
  <si>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</si>
  <si>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</si>
  <si>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</si>
  <si>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</si>
  <si>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</si>
  <si>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</si>
  <si>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</si>
  <si>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</si>
  <si>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</si>
  <si>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</si>
  <si>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</si>
  <si>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</si>
  <si>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</si>
  <si>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</si>
  <si>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</si>
  <si>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</si>
  <si>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</si>
  <si>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</si>
  <si>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</si>
  <si>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</si>
  <si>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</si>
  <si>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</si>
  <si>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</si>
  <si>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</si>
  <si>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</si>
  <si>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</si>
  <si>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</si>
  <si>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</si>
  <si>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</si>
  <si>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</si>
  <si>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</si>
  <si>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</si>
  <si>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</si>
  <si>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</si>
  <si>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</si>
  <si>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</si>
  <si>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</si>
  <si>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</si>
  <si>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</si>
  <si>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</si>
  <si>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</si>
  <si>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</si>
  <si>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</si>
  <si>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</si>
  <si>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</si>
  <si>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</si>
  <si>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</si>
  <si>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</si>
  <si>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</si>
  <si>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</si>
  <si>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</si>
  <si>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</si>
  <si>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</si>
  <si>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</si>
  <si>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</si>
  <si>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</si>
  <si>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</si>
  <si>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</si>
  <si>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</si>
  <si>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</si>
  <si>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</si>
  <si>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</si>
  <si>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</si>
  <si>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</si>
  <si>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</si>
  <si>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</si>
  <si>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</si>
  <si>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</si>
  <si>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</si>
  <si>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</si>
  <si>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</si>
  <si>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</si>
  <si>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</si>
  <si>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</si>
  <si>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</si>
  <si>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</si>
  <si>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</si>
  <si>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</si>
  <si>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</si>
  <si>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</si>
  <si>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</si>
  <si>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</si>
  <si>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</si>
  <si>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</si>
  <si>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</si>
  <si>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</si>
  <si>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</si>
  <si>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</si>
  <si>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</si>
  <si>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</si>
  <si>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</si>
  <si>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</si>
  <si>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</si>
  <si>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</si>
  <si>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</si>
  <si>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</si>
  <si>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</si>
  <si>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</si>
  <si>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</si>
  <si>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</si>
  <si>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</si>
  <si>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</si>
  <si>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</si>
  <si>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</si>
  <si>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</si>
  <si>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</si>
  <si>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</si>
  <si>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</si>
  <si>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</si>
  <si>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</si>
  <si>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</si>
  <si>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</si>
  <si>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</si>
  <si>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</si>
  <si>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</si>
  <si>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</si>
  <si>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</si>
  <si>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</si>
  <si>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</si>
  <si>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</si>
  <si>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</si>
  <si>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</si>
  <si>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</si>
  <si>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</si>
  <si>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</si>
  <si>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</si>
  <si>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</si>
  <si>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</si>
  <si>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</si>
  <si>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</si>
  <si>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</si>
  <si>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</si>
  <si>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</si>
  <si>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</si>
  <si>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</si>
  <si>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</si>
  <si>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</si>
  <si>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</si>
  <si>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</si>
  <si>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</si>
  <si>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</si>
  <si>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</si>
  <si>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</si>
  <si>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</si>
  <si>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</si>
  <si>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</si>
  <si>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</si>
  <si>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</si>
  <si>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</si>
  <si>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</si>
  <si>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</si>
  <si>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</si>
  <si>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</si>
  <si>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</si>
  <si>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</si>
  <si>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</si>
  <si>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</si>
  <si>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</si>
  <si>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</si>
  <si>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</si>
  <si>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</si>
  <si>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</si>
  <si>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</si>
  <si>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</si>
  <si>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</si>
  <si>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</si>
  <si>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</si>
  <si>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</si>
  <si>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</si>
  <si>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</si>
  <si>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</si>
  <si>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</si>
  <si>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</si>
  <si>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</si>
  <si>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</si>
  <si>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</si>
  <si>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</si>
  <si>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</si>
  <si>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</si>
  <si>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</si>
  <si>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</si>
  <si>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</si>
  <si>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</si>
  <si>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</si>
  <si>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</si>
  <si>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</si>
  <si>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</si>
  <si>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</si>
  <si>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</si>
  <si>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</si>
  <si>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</si>
  <si>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</si>
  <si>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</si>
  <si>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</si>
  <si>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</si>
  <si>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</si>
  <si>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</si>
  <si>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</si>
  <si>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</si>
  <si>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</si>
  <si>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</si>
  <si>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</si>
  <si>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</si>
  <si>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</si>
  <si>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</si>
  <si>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</si>
  <si>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</si>
  <si>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</si>
  <si>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</si>
  <si>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</si>
  <si>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</si>
  <si>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</si>
  <si>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</si>
  <si>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</si>
  <si>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</si>
  <si>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</si>
  <si>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</si>
  <si>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</si>
  <si>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</si>
  <si>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</si>
  <si>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</si>
  <si>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</si>
  <si>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</si>
  <si>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</si>
  <si>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</si>
  <si>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</si>
  <si>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</si>
  <si>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</si>
  <si>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</si>
  <si>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</si>
  <si>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</si>
  <si>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</si>
  <si>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</si>
  <si>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</si>
  <si>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</si>
  <si>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</si>
  <si>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</si>
  <si>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</si>
  <si>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</si>
  <si>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</si>
  <si>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</si>
  <si>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</si>
  <si>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</si>
  <si>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</si>
  <si>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</si>
  <si>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</si>
  <si>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</si>
  <si>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</si>
  <si>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</si>
  <si>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</si>
  <si>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</si>
  <si>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</si>
  <si>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</si>
  <si>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</si>
  <si>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</si>
  <si>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</si>
  <si>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</si>
  <si>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</si>
  <si>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</si>
  <si>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</si>
  <si>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</si>
  <si>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</si>
  <si>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</si>
  <si>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</si>
  <si>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</si>
  <si>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</si>
  <si>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</si>
  <si>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</si>
  <si>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</si>
  <si>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</si>
  <si>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</si>
  <si>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</si>
  <si>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</si>
  <si>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</si>
  <si>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</si>
  <si>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</si>
  <si>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</si>
  <si>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</si>
  <si>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</si>
  <si>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</si>
  <si>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</si>
  <si>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</si>
  <si>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</si>
  <si>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</si>
  <si>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</si>
  <si>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</si>
  <si>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</si>
  <si>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</si>
  <si>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</si>
  <si>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</si>
  <si>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</si>
  <si>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</si>
  <si>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</si>
  <si>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</si>
  <si>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</si>
  <si>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</si>
  <si>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</si>
  <si>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</si>
  <si>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</si>
  <si>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</si>
  <si>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</si>
  <si>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</si>
  <si>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</si>
  <si>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</si>
  <si>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</si>
  <si>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</si>
  <si>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</si>
  <si>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</si>
  <si>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</si>
  <si>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</si>
  <si>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</si>
  <si>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</si>
  <si>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</si>
  <si>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</si>
  <si>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</si>
  <si>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</si>
  <si>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</si>
  <si>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</si>
  <si>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</si>
  <si>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</si>
  <si>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</si>
  <si>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</si>
  <si>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</si>
  <si>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</si>
  <si>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</si>
  <si>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</si>
  <si>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</si>
  <si>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</si>
  <si>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</si>
  <si>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</si>
  <si>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</si>
  <si>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</si>
  <si>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</si>
  <si>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</si>
  <si>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</si>
  <si>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</si>
  <si>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</si>
  <si>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</si>
  <si>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</si>
  <si>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</si>
  <si>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</si>
  <si>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</si>
  <si>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</si>
  <si>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</si>
  <si>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</si>
  <si>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</si>
  <si>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</si>
  <si>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</si>
  <si>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</si>
  <si>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</si>
  <si>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</si>
  <si>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</si>
  <si>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</si>
  <si>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</si>
  <si>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</si>
  <si>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</si>
  <si>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</si>
  <si>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</si>
  <si>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</si>
  <si>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</si>
  <si>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</si>
  <si>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</si>
  <si>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</si>
  <si>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</si>
  <si>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</si>
  <si>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</si>
  <si>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</si>
  <si>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</si>
  <si>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</si>
  <si>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</si>
  <si>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</si>
  <si>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</si>
  <si>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</si>
  <si>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</si>
  <si>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</si>
  <si>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</si>
  <si>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</si>
  <si>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</si>
  <si>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</si>
  <si>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</si>
  <si>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</si>
  <si>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</si>
  <si>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</si>
  <si>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</si>
  <si>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</si>
  <si>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</si>
  <si>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</si>
  <si>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</si>
  <si>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</si>
  <si>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</si>
  <si>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</si>
  <si>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</si>
  <si>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</si>
  <si>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</si>
  <si>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</si>
  <si>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</si>
  <si>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</si>
  <si>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</si>
  <si>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</si>
  <si>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</si>
  <si>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</si>
  <si>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</si>
  <si>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</si>
  <si>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</si>
  <si>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</si>
  <si>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</si>
  <si>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</si>
  <si>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</si>
  <si>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</si>
  <si>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</si>
  <si>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</si>
  <si>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</si>
  <si>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</si>
  <si>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</si>
  <si>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</si>
  <si>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</si>
  <si>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</si>
  <si>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</si>
  <si>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</si>
  <si>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</si>
  <si>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</si>
  <si>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</si>
  <si>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</si>
  <si>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</si>
  <si>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</si>
  <si>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</si>
  <si>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</si>
  <si>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</si>
  <si>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</si>
  <si>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</si>
  <si>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</si>
  <si>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</si>
  <si>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</si>
  <si>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</si>
  <si>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</si>
  <si>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</si>
  <si>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</si>
  <si>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</si>
  <si>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</si>
  <si>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</si>
  <si>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</si>
  <si>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</si>
  <si>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</si>
  <si>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</si>
  <si>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</si>
  <si>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</si>
  <si>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</si>
  <si>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</si>
  <si>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</si>
  <si>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</si>
  <si>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</si>
  <si>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</si>
  <si>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</si>
  <si>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</si>
  <si>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</si>
  <si>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</si>
  <si>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</si>
  <si>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</si>
  <si>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</si>
  <si>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</si>
  <si>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</si>
  <si>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</si>
  <si>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</si>
  <si>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</si>
  <si>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</si>
  <si>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</si>
  <si>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</si>
  <si>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</si>
  <si>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</si>
  <si>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</si>
  <si>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</si>
  <si>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</si>
  <si>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</si>
  <si>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</si>
  <si>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</si>
  <si>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</si>
  <si>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</si>
  <si>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</si>
  <si>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</si>
  <si>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</si>
  <si>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</si>
  <si>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</si>
  <si>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</si>
  <si>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</si>
  <si>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</si>
  <si>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</si>
  <si>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</si>
  <si>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</si>
  <si>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</si>
  <si>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</si>
  <si>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</si>
  <si>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</si>
  <si>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</si>
  <si>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</si>
  <si>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</si>
  <si>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</si>
  <si>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</si>
  <si>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</si>
  <si>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</si>
  <si>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</si>
  <si>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</si>
  <si>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</si>
  <si>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</si>
  <si>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</si>
  <si>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</si>
  <si>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</si>
  <si>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</si>
  <si>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</si>
  <si>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</si>
  <si>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</si>
  <si>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</si>
  <si>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</si>
  <si>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</si>
  <si>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</si>
  <si>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</si>
  <si>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</si>
  <si>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</si>
  <si>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</si>
  <si>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</si>
  <si>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</si>
  <si>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</si>
  <si>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</si>
  <si>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</si>
  <si>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</si>
  <si>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</si>
  <si>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</si>
  <si>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</si>
  <si>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</si>
  <si>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</si>
  <si>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</si>
  <si>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</si>
  <si>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</si>
  <si>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</si>
  <si>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</si>
  <si>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</si>
  <si>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</si>
  <si>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</si>
  <si>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</si>
  <si>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</si>
  <si>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</si>
  <si>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</si>
  <si>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</si>
  <si>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</si>
  <si>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</si>
  <si>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</si>
  <si>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</si>
  <si>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</si>
  <si>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</si>
  <si>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</si>
  <si>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</si>
  <si>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</si>
  <si>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</si>
  <si>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</si>
  <si>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</si>
  <si>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</si>
  <si>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</si>
  <si>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</si>
  <si>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</si>
  <si>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</si>
  <si>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</si>
  <si>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</si>
  <si>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</si>
  <si>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</si>
  <si>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</si>
  <si>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</si>
  <si>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</si>
  <si>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</si>
  <si>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</si>
  <si>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</si>
  <si>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</si>
  <si>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</si>
  <si>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</si>
  <si>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</si>
  <si>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</si>
  <si>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</si>
  <si>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</si>
  <si>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</si>
  <si>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</si>
  <si>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</si>
  <si>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</si>
  <si>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</si>
  <si>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</si>
  <si>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</si>
  <si>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</si>
  <si>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</si>
  <si>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</si>
  <si>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</si>
  <si>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</si>
  <si>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</si>
  <si>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</si>
  <si>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</si>
  <si>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</si>
  <si>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</si>
  <si>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</si>
  <si>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</si>
  <si>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</si>
  <si>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</si>
  <si>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</si>
  <si>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</si>
  <si>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</si>
  <si>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</si>
  <si>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</si>
  <si>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</si>
  <si>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</si>
  <si>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</si>
  <si>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</si>
  <si>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</si>
  <si>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</si>
  <si>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</si>
  <si>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</si>
  <si>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</si>
  <si>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</si>
  <si>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</si>
  <si>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</si>
  <si>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</si>
  <si>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</si>
  <si>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</si>
  <si>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</si>
  <si>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</si>
  <si>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</si>
  <si>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</si>
  <si>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</si>
  <si>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</si>
  <si>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</si>
  <si>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</si>
  <si>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</si>
  <si>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</si>
  <si>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</si>
  <si>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</si>
  <si>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</si>
  <si>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</si>
  <si>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</si>
  <si>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</si>
  <si>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</si>
  <si>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</si>
  <si>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</si>
  <si>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</si>
  <si>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</si>
  <si>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</si>
  <si>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</si>
  <si>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</si>
  <si>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</si>
  <si>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</si>
  <si>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</si>
  <si>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</si>
  <si>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</si>
  <si>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</si>
  <si>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</si>
  <si>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</si>
  <si>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</si>
  <si>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</si>
  <si>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</si>
  <si>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</si>
  <si>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</si>
  <si>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</si>
  <si>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</si>
  <si>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</si>
  <si>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</si>
  <si>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</si>
  <si>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</si>
  <si>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</si>
  <si>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</si>
  <si>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</si>
  <si>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</si>
  <si>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</si>
  <si>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</si>
  <si>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</si>
  <si>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</si>
  <si>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</si>
  <si>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</si>
  <si>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</si>
  <si>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</si>
  <si>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</si>
  <si>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</si>
  <si>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</si>
  <si>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</si>
  <si>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</si>
  <si>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</si>
  <si>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</si>
  <si>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</si>
  <si>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</si>
  <si>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</si>
  <si>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</si>
  <si>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</si>
  <si>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</si>
  <si>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</si>
  <si>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</si>
  <si>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</si>
  <si>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</si>
  <si>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</si>
  <si>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</si>
  <si>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</si>
  <si>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</si>
  <si>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</si>
  <si>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</si>
  <si>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</si>
  <si>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</si>
  <si>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</si>
  <si>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</si>
  <si>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</si>
  <si>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</si>
  <si>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</si>
  <si>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</si>
  <si>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</si>
  <si>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</si>
  <si>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</si>
  <si>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</si>
  <si>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</si>
  <si>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</si>
  <si>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</si>
  <si>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</si>
  <si>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</si>
  <si>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</si>
  <si>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</si>
  <si>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</si>
  <si>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</si>
  <si>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</si>
  <si>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</si>
  <si>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</si>
  <si>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</si>
  <si>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</si>
  <si>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</si>
  <si>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</si>
  <si>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</si>
  <si>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</si>
  <si>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</si>
  <si>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</si>
  <si>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</si>
  <si>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</si>
  <si>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</si>
  <si>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</si>
  <si>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</si>
  <si>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</si>
  <si>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</si>
  <si>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</si>
  <si>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</si>
  <si>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</si>
  <si>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</si>
  <si>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</si>
  <si>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</si>
  <si>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</si>
  <si>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</si>
  <si>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</si>
  <si>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</si>
  <si>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</si>
  <si>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</si>
  <si>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</si>
  <si>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</si>
  <si>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</si>
  <si>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</si>
  <si>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</si>
  <si>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</si>
  <si>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</si>
  <si>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</si>
  <si>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</si>
  <si>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</si>
  <si>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</si>
  <si>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</si>
  <si>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</si>
  <si>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</si>
  <si>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</si>
  <si>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</si>
  <si>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</si>
  <si>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</si>
  <si>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</si>
  <si>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</si>
  <si>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</si>
  <si>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</si>
  <si>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</si>
  <si>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</si>
  <si>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</si>
  <si>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</si>
  <si>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</si>
  <si>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</si>
  <si>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</si>
  <si>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</si>
  <si>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</si>
  <si>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</si>
  <si>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</si>
  <si>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</si>
  <si>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</si>
  <si>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</si>
  <si>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</si>
  <si>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</si>
  <si>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</si>
  <si>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</si>
  <si>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</si>
  <si>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</si>
  <si>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</si>
  <si>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</si>
  <si>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</si>
  <si>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</si>
  <si>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</si>
  <si>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</si>
  <si>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</si>
  <si>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</si>
  <si>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</si>
  <si>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</si>
  <si>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</si>
  <si>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</si>
  <si>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</si>
  <si>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</si>
  <si>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</si>
  <si>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</si>
  <si>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</si>
  <si>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</si>
  <si>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</si>
  <si>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</si>
  <si>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</si>
  <si>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</si>
  <si>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</si>
  <si>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</si>
  <si>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</si>
  <si>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</si>
  <si>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</si>
  <si>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</si>
  <si>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</si>
  <si>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</si>
  <si>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</si>
  <si>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</si>
  <si>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</si>
  <si>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</si>
  <si>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</si>
  <si>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</si>
  <si>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</si>
  <si>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</si>
  <si>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</si>
  <si>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</si>
  <si>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</si>
  <si>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</si>
  <si>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</si>
  <si>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</si>
  <si>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</si>
  <si>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</si>
  <si>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</si>
  <si>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</si>
  <si>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</si>
  <si>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</si>
  <si>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</si>
  <si>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</si>
  <si>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</si>
  <si>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</si>
  <si>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</si>
  <si>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</si>
  <si>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</si>
  <si>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</si>
  <si>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</si>
  <si>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</si>
  <si>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</si>
  <si>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</si>
  <si>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</si>
  <si>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</si>
  <si>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</si>
  <si>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</si>
  <si>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</si>
  <si>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</si>
  <si>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</si>
  <si>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</si>
  <si>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</si>
  <si>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</si>
  <si>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</si>
  <si>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</si>
  <si>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</si>
  <si>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</si>
  <si>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</si>
  <si>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</si>
  <si>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</si>
  <si>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</si>
  <si>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</si>
  <si>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</si>
  <si>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</si>
  <si>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</si>
  <si>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</si>
  <si>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</si>
  <si>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</si>
  <si>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</si>
  <si>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</si>
  <si>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</si>
  <si>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</si>
  <si>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</si>
  <si>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</si>
  <si>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</si>
  <si>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</si>
  <si>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</si>
  <si>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</si>
  <si>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</si>
  <si>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</si>
  <si>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</si>
  <si>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</si>
  <si>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</si>
  <si>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</si>
  <si>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</si>
  <si>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</si>
  <si>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</si>
  <si>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</si>
  <si>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</si>
  <si>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</si>
  <si>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</si>
  <si>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</si>
  <si>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</si>
  <si>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</si>
  <si>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</si>
  <si>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</si>
  <si>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</si>
  <si>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</si>
  <si>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</si>
  <si>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</si>
  <si>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</si>
  <si>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</si>
  <si>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</si>
  <si>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</si>
  <si>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</si>
  <si>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</si>
  <si>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</si>
  <si>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</si>
  <si>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</si>
  <si>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</si>
  <si>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</si>
  <si>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</si>
  <si>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</si>
  <si>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</si>
  <si>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</si>
  <si>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</si>
  <si>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</si>
  <si>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</si>
  <si>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</si>
  <si>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</si>
  <si>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</si>
  <si>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</si>
  <si>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</si>
  <si>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</si>
  <si>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</si>
  <si>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</si>
  <si>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</si>
  <si>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</si>
  <si>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</si>
  <si>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</si>
  <si>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</si>
  <si>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</si>
  <si>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</si>
  <si>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</si>
  <si>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</si>
  <si>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</si>
  <si>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</si>
  <si>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</si>
  <si>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</si>
  <si>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</si>
  <si>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</si>
  <si>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</si>
  <si>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</si>
  <si>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</si>
  <si>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</si>
  <si>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</si>
  <si>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</si>
  <si>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</si>
  <si>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</si>
  <si>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</si>
  <si>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</si>
  <si>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</si>
  <si>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</si>
  <si>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</si>
  <si>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</si>
  <si>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</si>
  <si>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</si>
  <si>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</si>
  <si>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</si>
  <si>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</si>
  <si>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</si>
  <si>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</si>
  <si>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</si>
  <si>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</si>
  <si>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</si>
  <si>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</si>
  <si>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</si>
  <si>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</si>
  <si>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</si>
  <si>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</si>
  <si>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</si>
  <si>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</si>
  <si>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</si>
  <si>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</si>
  <si>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</si>
  <si>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</si>
  <si>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</si>
  <si>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</si>
  <si>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</si>
  <si>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</si>
  <si>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</si>
  <si>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</si>
  <si>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</si>
  <si>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</si>
  <si>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</si>
  <si>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</si>
  <si>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</si>
  <si>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</si>
  <si>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</si>
  <si>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</si>
  <si>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</si>
  <si>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</si>
  <si>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</si>
  <si>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</si>
  <si>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</si>
  <si>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</si>
  <si>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</si>
  <si>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</si>
  <si>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</si>
  <si>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</si>
  <si>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</si>
  <si>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</si>
  <si>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</si>
  <si>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</si>
  <si>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</si>
  <si>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</si>
  <si>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</si>
  <si>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</si>
  <si>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</si>
  <si>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</si>
  <si>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</si>
  <si>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</si>
  <si>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</si>
  <si>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</si>
  <si>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</si>
  <si>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</si>
  <si>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</si>
  <si>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</si>
  <si>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</si>
  <si>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</si>
  <si>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</si>
  <si>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</si>
  <si>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</si>
  <si>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</si>
  <si>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</si>
  <si>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</si>
  <si>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</si>
  <si>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</si>
  <si>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</si>
  <si>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</si>
  <si>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</si>
  <si>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</si>
  <si>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</si>
  <si>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</si>
  <si>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</si>
  <si>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</si>
  <si>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</si>
  <si>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</si>
  <si>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</si>
  <si>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</si>
  <si>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</si>
  <si>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</si>
  <si>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</si>
  <si>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</si>
  <si>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</si>
  <si>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</si>
  <si>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</si>
  <si>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</si>
  <si>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</si>
  <si>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</si>
  <si>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</si>
  <si>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</si>
  <si>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</si>
  <si>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</si>
  <si>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</si>
  <si>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</si>
  <si>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</si>
  <si>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</si>
  <si>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</si>
  <si>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</si>
  <si>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</si>
  <si>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</si>
  <si>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</si>
  <si>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</si>
  <si>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</si>
  <si>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</si>
  <si>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</si>
  <si>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</si>
  <si>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</si>
  <si>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</si>
  <si>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</si>
  <si>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</si>
  <si>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</si>
  <si>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</si>
  <si>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</si>
  <si>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</si>
  <si>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</si>
  <si>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</si>
  <si>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</si>
  <si>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</si>
  <si>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</si>
  <si>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</si>
  <si>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</si>
  <si>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</si>
  <si>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</si>
  <si>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</si>
  <si>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</si>
  <si>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</si>
  <si>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</si>
  <si>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</si>
  <si>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</si>
  <si>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</si>
  <si>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</si>
  <si>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</si>
  <si>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</si>
  <si>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</si>
  <si>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</si>
  <si>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</si>
  <si>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</si>
  <si>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</si>
  <si>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</si>
  <si>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</si>
  <si>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</si>
  <si>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</si>
  <si>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</si>
  <si>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</si>
  <si>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</si>
  <si>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</si>
  <si>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</si>
  <si>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</si>
  <si>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</si>
  <si>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</si>
  <si>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</si>
  <si>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</si>
  <si>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</si>
  <si>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</si>
  <si>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</si>
  <si>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</si>
  <si>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</si>
  <si>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</si>
  <si>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</si>
  <si>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</si>
  <si>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</si>
  <si>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</si>
  <si>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</si>
  <si>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</si>
  <si>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</si>
  <si>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</si>
  <si>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</si>
  <si>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</si>
  <si>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</si>
  <si>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</si>
  <si>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</si>
  <si>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</si>
  <si>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</si>
  <si>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</si>
  <si>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</si>
  <si>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</si>
  <si>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</si>
  <si>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</si>
  <si>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</si>
  <si>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</si>
  <si>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</si>
  <si>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</si>
  <si>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</si>
  <si>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</si>
  <si>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</si>
  <si>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</si>
  <si>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</si>
  <si>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</si>
  <si>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</si>
  <si>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</si>
  <si>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</si>
  <si>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</si>
  <si>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</si>
  <si>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</si>
  <si>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</si>
  <si>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</si>
  <si>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</si>
  <si>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</si>
  <si>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</si>
  <si>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</si>
  <si>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</si>
  <si>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</si>
  <si>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</si>
  <si>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</si>
  <si>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</si>
  <si>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</si>
  <si>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</si>
  <si>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</si>
  <si>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</si>
  <si>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</si>
  <si>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</si>
  <si>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</si>
  <si>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</si>
  <si>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</si>
  <si>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</si>
  <si>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</si>
  <si>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</si>
  <si>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</si>
  <si>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</si>
  <si>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</si>
  <si>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</si>
  <si>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</si>
  <si>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</si>
  <si>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</si>
  <si>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</si>
  <si>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</si>
  <si>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</si>
  <si>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</si>
  <si>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</si>
  <si>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</si>
  <si>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</si>
  <si>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</si>
  <si>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</si>
  <si>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</si>
  <si>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</si>
  <si>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</si>
  <si>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</si>
  <si>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</si>
  <si>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</si>
  <si>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</si>
  <si>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</si>
  <si>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</si>
  <si>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</si>
  <si>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</si>
  <si>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</si>
  <si>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</si>
  <si>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</si>
  <si>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</si>
  <si>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</si>
  <si>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</si>
  <si>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</si>
  <si>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</si>
  <si>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</si>
  <si>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</si>
  <si>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</si>
  <si>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</si>
  <si>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</si>
  <si>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</si>
  <si>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</si>
  <si>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</si>
  <si>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</si>
  <si>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</si>
  <si>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</si>
  <si>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</si>
  <si>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</si>
  <si>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</si>
  <si>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</si>
  <si>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</si>
  <si>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</si>
  <si>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</si>
  <si>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</si>
  <si>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</si>
  <si>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</si>
  <si>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</si>
  <si>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</si>
  <si>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</si>
  <si>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</si>
  <si>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</si>
  <si>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</si>
  <si>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</si>
  <si>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</si>
  <si>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</si>
  <si>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</si>
  <si>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</si>
  <si>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</si>
  <si>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</si>
  <si>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</si>
  <si>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</si>
  <si>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</si>
  <si>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</si>
  <si>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</si>
  <si>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</si>
  <si>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</si>
  <si>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</si>
  <si>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</si>
  <si>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</si>
  <si>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</si>
  <si>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</si>
  <si>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</si>
  <si>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</si>
  <si>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</si>
  <si>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</si>
  <si>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</si>
  <si>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</si>
  <si>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</si>
  <si>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</si>
  <si>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</si>
  <si>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</si>
  <si>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</si>
  <si>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</si>
  <si>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</si>
  <si>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</si>
  <si>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</si>
  <si>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</si>
  <si>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</si>
  <si>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</si>
  <si>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</si>
  <si>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</si>
  <si>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</si>
  <si>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</si>
  <si>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</si>
  <si>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</si>
  <si>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</si>
  <si>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</si>
  <si>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</si>
  <si>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</si>
  <si>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</si>
  <si>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</si>
  <si>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</si>
  <si>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</si>
  <si>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</si>
  <si>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</si>
  <si>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</si>
  <si>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</si>
  <si>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</si>
  <si>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</si>
  <si>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</si>
  <si>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</si>
  <si>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</si>
  <si>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</si>
  <si>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</si>
  <si>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</si>
  <si>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</si>
  <si>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</si>
  <si>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</si>
  <si>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</si>
  <si>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</si>
  <si>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</si>
  <si>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</si>
  <si>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</si>
  <si>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</si>
  <si>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</si>
  <si>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</si>
  <si>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</si>
  <si>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</si>
  <si>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</si>
  <si>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</si>
  <si>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</si>
  <si>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</si>
  <si>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</si>
  <si>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</si>
  <si>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</si>
  <si>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</si>
  <si>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</si>
  <si>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</si>
  <si>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</si>
  <si>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</si>
  <si>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</si>
  <si>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</si>
  <si>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</si>
  <si>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</si>
  <si>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</si>
  <si>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</si>
  <si>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</si>
  <si>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</si>
  <si>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</si>
  <si>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</si>
  <si>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</si>
  <si>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</si>
  <si>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</si>
  <si>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</si>
  <si>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</si>
  <si>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</si>
  <si>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</si>
  <si>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</si>
  <si>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</si>
  <si>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</si>
  <si>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</si>
  <si>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</si>
  <si>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</si>
  <si>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</si>
  <si>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</si>
  <si>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</si>
  <si>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</si>
  <si>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</si>
  <si>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</si>
  <si>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</si>
  <si>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</si>
  <si>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</si>
  <si>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</si>
  <si>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</si>
  <si>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</si>
  <si>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</si>
  <si>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</si>
  <si>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</si>
  <si>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</si>
  <si>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</si>
  <si>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</si>
  <si>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</si>
  <si>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</si>
  <si>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</si>
  <si>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</si>
  <si>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</si>
  <si>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</si>
  <si>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</si>
  <si>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</si>
  <si>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</si>
  <si>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</si>
  <si>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</si>
  <si>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</si>
  <si>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</si>
  <si>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</si>
  <si>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</si>
  <si>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</si>
  <si>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</si>
  <si>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</si>
  <si>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</si>
  <si>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</si>
  <si>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</si>
  <si>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</si>
  <si>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</si>
  <si>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</si>
  <si>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</si>
  <si>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</si>
  <si>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</si>
  <si>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</si>
  <si>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</si>
  <si>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</si>
  <si>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</si>
  <si>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</si>
  <si>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</si>
  <si>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</si>
  <si>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</si>
  <si>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</si>
  <si>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</si>
  <si>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</si>
  <si>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</si>
  <si>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</si>
  <si>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</si>
  <si>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</si>
  <si>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</si>
  <si>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</si>
  <si>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</si>
  <si>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</si>
  <si>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</si>
  <si>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</si>
  <si>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</si>
  <si>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</si>
  <si>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</si>
  <si>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</si>
  <si>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</si>
  <si>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</si>
  <si>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</si>
  <si>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</si>
  <si>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</si>
  <si>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</si>
  <si>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</si>
  <si>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</si>
  <si>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</si>
  <si>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</si>
  <si>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</si>
  <si>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</si>
  <si>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</si>
  <si>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</si>
  <si>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</si>
  <si>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</si>
  <si>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</si>
  <si>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</si>
  <si>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</si>
  <si>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</si>
  <si>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</si>
  <si>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</si>
  <si>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</si>
  <si>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</si>
  <si>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</si>
  <si>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</si>
  <si>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</si>
  <si>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</si>
  <si>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</si>
  <si>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</si>
  <si>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</si>
  <si>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</si>
  <si>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</si>
  <si>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</si>
  <si>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</si>
  <si>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</si>
  <si>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</si>
  <si>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</si>
  <si>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</si>
  <si>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</si>
  <si>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</si>
  <si>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</si>
  <si>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</si>
  <si>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</si>
  <si>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</si>
  <si>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</si>
  <si>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</si>
  <si>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</si>
  <si>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</si>
  <si>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</si>
  <si>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</si>
  <si>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</si>
  <si>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</si>
  <si>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</si>
  <si>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</si>
  <si>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</si>
  <si>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</si>
  <si>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</si>
  <si>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</si>
  <si>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</si>
  <si>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</si>
  <si>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</si>
  <si>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</si>
  <si>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</si>
  <si>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</si>
  <si>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</si>
  <si>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</si>
  <si>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</si>
  <si>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</si>
  <si>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</si>
  <si>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</si>
  <si>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</si>
  <si>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</si>
  <si>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</si>
  <si>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</si>
  <si>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</si>
  <si>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</si>
  <si>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</si>
  <si>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</si>
  <si>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</si>
  <si>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</si>
  <si>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</si>
  <si>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</si>
  <si>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</si>
  <si>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</si>
  <si>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</si>
  <si>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</si>
  <si>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</si>
  <si>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</si>
  <si>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</si>
  <si>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</si>
  <si>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</si>
  <si>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</si>
  <si>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</si>
  <si>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</si>
  <si>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</si>
  <si>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</si>
  <si>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</si>
  <si>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</si>
  <si>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</si>
  <si>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</si>
  <si>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</si>
  <si>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</si>
  <si>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</si>
  <si>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</si>
  <si>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</si>
  <si>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</si>
  <si>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</si>
  <si>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</si>
  <si>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</si>
  <si>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</si>
  <si>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</si>
  <si>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</si>
  <si>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</si>
  <si>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</si>
  <si>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</si>
  <si>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</si>
  <si>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</si>
  <si>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</si>
  <si>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</si>
  <si>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</si>
  <si>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</si>
  <si>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</si>
  <si>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</si>
  <si>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</si>
  <si>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</si>
  <si>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</si>
  <si>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</si>
  <si>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</si>
  <si>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</si>
  <si>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</si>
  <si>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</si>
  <si>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</si>
  <si>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</si>
  <si>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</si>
  <si>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</si>
  <si>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</si>
  <si>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</si>
  <si>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</si>
  <si>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</si>
  <si>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</si>
  <si>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</si>
  <si>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</si>
  <si>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</si>
  <si>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</si>
  <si>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</si>
  <si>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</si>
  <si>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</si>
  <si>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</si>
  <si>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</si>
  <si>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</si>
  <si>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</si>
  <si>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</si>
  <si>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</si>
  <si>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</si>
  <si>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</si>
  <si>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</si>
  <si>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</si>
  <si>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</si>
  <si>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</si>
  <si>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</si>
  <si>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</si>
  <si>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</si>
  <si>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</si>
  <si>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</si>
  <si>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</si>
  <si>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</si>
  <si>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</si>
  <si>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</si>
  <si>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</si>
  <si>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</si>
  <si>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</si>
  <si>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</si>
  <si>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</si>
  <si>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</si>
  <si>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</si>
  <si>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</si>
  <si>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</si>
  <si>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</si>
  <si>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</si>
  <si>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</si>
  <si>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</si>
  <si>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</si>
  <si>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</si>
  <si>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</si>
  <si>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</si>
  <si>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</si>
  <si>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</si>
  <si>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</si>
  <si>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</si>
  <si>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</si>
  <si>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</si>
  <si>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</si>
  <si>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</si>
  <si>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</si>
  <si>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</si>
  <si>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</si>
  <si>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</si>
  <si>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</si>
  <si>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</si>
  <si>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</si>
  <si>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</si>
  <si>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</si>
  <si>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</si>
  <si>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</si>
  <si>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</si>
  <si>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</si>
  <si>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</si>
  <si>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</si>
  <si>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</si>
  <si>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</si>
  <si>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</si>
  <si>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</si>
  <si>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</si>
  <si>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</si>
  <si>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</si>
  <si>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</si>
  <si>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</si>
  <si>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</si>
  <si>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</si>
  <si>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</si>
  <si>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</si>
  <si>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</si>
  <si>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</si>
  <si>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</si>
  <si>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</si>
  <si>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</si>
  <si>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</si>
  <si>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</si>
  <si>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</si>
  <si>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</si>
  <si>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</si>
  <si>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</si>
  <si>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</si>
  <si>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</si>
  <si>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</si>
  <si>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</si>
  <si>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</si>
  <si>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</si>
  <si>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</si>
  <si>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</si>
  <si>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</si>
  <si>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</si>
  <si>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</si>
  <si>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</si>
  <si>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</si>
  <si>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</si>
  <si>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</si>
  <si>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</si>
  <si>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</si>
  <si>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</si>
  <si>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</si>
  <si>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</si>
  <si>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</si>
  <si>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</si>
  <si>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</si>
  <si>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</si>
  <si>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</si>
  <si>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</si>
  <si>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</si>
  <si>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</si>
  <si>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</si>
  <si>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</si>
  <si>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</si>
  <si>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</si>
  <si>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</si>
  <si>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</si>
  <si>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</si>
  <si>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</si>
  <si>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</si>
  <si>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</si>
  <si>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</si>
  <si>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</si>
  <si>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</si>
  <si>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</si>
  <si>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</si>
  <si>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</si>
  <si>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</si>
  <si>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</si>
  <si>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</si>
  <si>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</si>
  <si>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</si>
  <si>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</si>
  <si>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</si>
  <si>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</si>
  <si>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</si>
  <si>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</si>
  <si>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</si>
  <si>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</si>
  <si>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</si>
  <si>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</si>
  <si>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</si>
  <si>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</si>
  <si>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</si>
  <si>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</si>
  <si>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</si>
  <si>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</si>
  <si>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</si>
  <si>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</si>
  <si>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</si>
  <si>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</si>
  <si>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</si>
  <si>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</si>
  <si>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</si>
  <si>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</si>
  <si>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</si>
  <si>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</si>
  <si>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</si>
  <si>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</si>
  <si>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</si>
  <si>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</si>
  <si>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</si>
  <si>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</si>
  <si>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</si>
  <si>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</si>
  <si>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</si>
  <si>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</si>
  <si>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</si>
  <si>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</si>
  <si>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</si>
  <si>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</si>
  <si>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</si>
  <si>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</si>
  <si>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</si>
  <si>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</si>
  <si>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</si>
  <si>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</si>
  <si>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</si>
  <si>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</si>
  <si>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</si>
  <si>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</si>
  <si>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</si>
  <si>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</si>
  <si>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</si>
  <si>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</si>
  <si>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</si>
  <si>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</si>
  <si>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</si>
  <si>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</si>
  <si>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</si>
  <si>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</si>
  <si>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</si>
  <si>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</si>
  <si>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</si>
  <si>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</si>
  <si>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</si>
  <si>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</si>
  <si>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</si>
  <si>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</si>
  <si>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</si>
  <si>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</si>
  <si>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</si>
  <si>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</si>
  <si>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</si>
  <si>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</si>
  <si>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</si>
  <si>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</si>
  <si>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</si>
  <si>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</si>
  <si>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</si>
  <si>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</si>
  <si>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</si>
  <si>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</si>
  <si>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</si>
  <si>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</si>
  <si>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</si>
  <si>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</si>
  <si>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</si>
  <si>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</si>
  <si>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</si>
  <si>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</si>
  <si>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</si>
  <si>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</si>
  <si>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</si>
  <si>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</si>
  <si>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</si>
  <si>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</si>
  <si>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</si>
  <si>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</si>
  <si>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</si>
  <si>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</si>
  <si>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</si>
  <si>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</si>
  <si>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</si>
  <si>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</si>
  <si>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</si>
  <si>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</si>
  <si>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</si>
  <si>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</si>
  <si>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</si>
  <si>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</si>
  <si>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</si>
  <si>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</si>
  <si>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</si>
  <si>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</si>
  <si>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</si>
  <si>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</si>
  <si>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</si>
  <si>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</si>
  <si>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</si>
  <si>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</si>
  <si>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</si>
  <si>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</si>
  <si>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</si>
  <si>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</si>
  <si>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</si>
  <si>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</si>
  <si>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</si>
  <si>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</si>
  <si>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</si>
  <si>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</si>
  <si>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</si>
  <si>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</si>
  <si>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</si>
  <si>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</si>
  <si>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</si>
  <si>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</si>
  <si>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</si>
  <si>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</si>
  <si>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</si>
  <si>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</si>
  <si>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</si>
  <si>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</si>
  <si>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</si>
  <si>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</si>
  <si>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</si>
  <si>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</si>
  <si>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</si>
  <si>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</si>
  <si>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</si>
  <si>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</si>
  <si>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</si>
  <si>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</si>
  <si>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</si>
  <si>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</si>
  <si>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</si>
  <si>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</si>
  <si>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</si>
  <si>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</si>
  <si>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</si>
  <si>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</si>
  <si>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</si>
  <si>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</si>
  <si>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</si>
  <si>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</si>
  <si>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</si>
  <si>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</si>
  <si>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</si>
  <si>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</si>
  <si>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</si>
  <si>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</si>
  <si>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</si>
  <si>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</si>
  <si>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</si>
  <si>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</si>
  <si>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</si>
  <si>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</si>
  <si>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</si>
  <si>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</si>
  <si>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</si>
  <si>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</si>
  <si>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</si>
  <si>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</si>
  <si>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</si>
  <si>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</si>
  <si>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</si>
  <si>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</si>
  <si>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</si>
  <si>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</si>
  <si>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</si>
  <si>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</si>
  <si>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</si>
  <si>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</si>
  <si>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</si>
  <si>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</si>
  <si>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</si>
  <si>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</si>
  <si>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</si>
  <si>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</si>
  <si>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</si>
  <si>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</si>
  <si>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</si>
  <si>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</si>
  <si>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</si>
  <si>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</si>
  <si>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</si>
  <si>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</si>
  <si>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</si>
  <si>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</si>
  <si>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</si>
  <si>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</si>
  <si>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</si>
  <si>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</si>
  <si>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</si>
  <si>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</si>
  <si>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</si>
  <si>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</si>
  <si>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</si>
  <si>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</si>
  <si>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</si>
  <si>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</si>
  <si>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</si>
  <si>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</si>
  <si>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</si>
  <si>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</si>
  <si>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</si>
  <si>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</si>
  <si>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</si>
  <si>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</si>
  <si>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</si>
  <si>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</si>
  <si>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</si>
  <si>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</si>
  <si>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</si>
  <si>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</si>
  <si>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</si>
  <si>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</si>
  <si>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</si>
  <si>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</si>
  <si>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</si>
  <si>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</si>
  <si>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</si>
  <si>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</si>
  <si>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</si>
  <si>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</si>
  <si>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</si>
  <si>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</si>
  <si>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</si>
  <si>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</si>
  <si>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</si>
  <si>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</si>
  <si>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</si>
  <si>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</si>
  <si>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</si>
  <si>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</si>
  <si>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</si>
  <si>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</si>
  <si>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</si>
  <si>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</si>
  <si>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</si>
  <si>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</si>
  <si>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</si>
  <si>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</si>
  <si>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</si>
  <si>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</si>
  <si>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</si>
  <si>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</si>
  <si>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</si>
  <si>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</si>
  <si>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</si>
  <si>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</si>
  <si>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</si>
  <si>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</si>
  <si>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</si>
  <si>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</si>
  <si>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</si>
  <si>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</si>
  <si>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</si>
  <si>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</si>
  <si>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</si>
  <si>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</si>
  <si>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</si>
  <si>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</si>
  <si>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</si>
  <si>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</si>
  <si>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</si>
  <si>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</si>
  <si>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</si>
  <si>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</si>
  <si>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</si>
  <si>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</si>
  <si>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</si>
  <si>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</si>
  <si>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</si>
  <si>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</si>
  <si>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</si>
  <si>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</si>
  <si>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</si>
  <si>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</si>
  <si>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</si>
  <si>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</si>
  <si>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</si>
  <si>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</si>
  <si>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</si>
  <si>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</si>
  <si>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</si>
  <si>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</si>
  <si>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</si>
  <si>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</si>
  <si>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</si>
  <si>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</si>
  <si>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</si>
  <si>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</si>
  <si>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</si>
  <si>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</si>
  <si>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</si>
  <si>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</si>
  <si>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</si>
  <si>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</si>
  <si>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</si>
  <si>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</si>
  <si>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</si>
  <si>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</si>
  <si>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</si>
  <si>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</si>
  <si>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</si>
  <si>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</si>
  <si>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</si>
  <si>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</si>
  <si>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</si>
  <si>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</si>
  <si>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</si>
  <si>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</si>
  <si>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</si>
  <si>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</si>
  <si>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</si>
  <si>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</si>
  <si>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</si>
  <si>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</si>
  <si>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</si>
  <si>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</si>
  <si>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</si>
  <si>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</si>
  <si>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</si>
  <si>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</si>
  <si>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</si>
  <si>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</si>
  <si>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</si>
  <si>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</si>
  <si>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</si>
  <si>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</si>
  <si>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</si>
  <si>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</si>
  <si>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</si>
  <si>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</si>
  <si>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</si>
  <si>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</si>
  <si>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</si>
  <si>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</si>
  <si>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</si>
  <si>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</si>
  <si>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</si>
  <si>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</si>
  <si>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</si>
  <si>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</si>
  <si>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</si>
  <si>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</si>
  <si>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</si>
  <si>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</si>
  <si>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</si>
  <si>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</si>
  <si>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</si>
  <si>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</si>
  <si>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</si>
  <si>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</si>
  <si>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</si>
  <si>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</si>
  <si>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</si>
  <si>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</si>
  <si>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</si>
  <si>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</si>
  <si>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</si>
  <si>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</si>
  <si>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</si>
  <si>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</si>
  <si>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</si>
  <si>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</si>
  <si>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</si>
  <si>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</si>
  <si>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</si>
  <si>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</si>
  <si>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</si>
  <si>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</si>
  <si>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</si>
  <si>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</si>
  <si>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</si>
  <si>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</si>
  <si>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</si>
  <si>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</si>
  <si>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</si>
  <si>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</si>
  <si>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</si>
  <si>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</si>
  <si>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</si>
  <si>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</si>
  <si>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</si>
  <si>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</si>
  <si>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</si>
  <si>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</si>
  <si>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</si>
  <si>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</si>
  <si>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</si>
  <si>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</si>
  <si>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</si>
  <si>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</si>
  <si>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</si>
  <si>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</si>
  <si>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</si>
  <si>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</si>
  <si>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</si>
  <si>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</si>
  <si>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</si>
  <si>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</si>
  <si>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</si>
  <si>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</si>
  <si>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</si>
  <si>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</si>
  <si>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</si>
  <si>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</si>
  <si>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</si>
  <si>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</si>
  <si>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</si>
  <si>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</si>
  <si>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</si>
  <si>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</si>
  <si>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</si>
  <si>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</si>
  <si>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</si>
  <si>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</si>
  <si>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</si>
  <si>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</si>
  <si>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</si>
  <si>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</si>
  <si>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</si>
  <si>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</si>
  <si>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</si>
  <si>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</si>
  <si>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</si>
  <si>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</si>
  <si>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</si>
  <si>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</si>
  <si>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</si>
  <si>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</si>
  <si>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</si>
  <si>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</si>
  <si>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</si>
  <si>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</si>
  <si>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</si>
  <si>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</si>
  <si>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</si>
  <si>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</si>
  <si>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</si>
  <si>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</si>
  <si>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</si>
  <si>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</si>
  <si>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</si>
  <si>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</si>
  <si>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</si>
  <si>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</si>
  <si>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</si>
  <si>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</si>
  <si>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</si>
  <si>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</si>
  <si>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</si>
  <si>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</si>
  <si>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</si>
  <si>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</si>
  <si>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</si>
  <si>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</si>
  <si>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</si>
  <si>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</si>
  <si>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</si>
  <si>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</si>
  <si>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</si>
  <si>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</si>
  <si>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</si>
  <si>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</si>
  <si>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</si>
  <si>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</si>
  <si>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</si>
  <si>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</si>
  <si>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</si>
  <si>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</si>
  <si>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</si>
  <si>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</si>
  <si>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</si>
  <si>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</si>
  <si>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</si>
  <si>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</si>
  <si>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</si>
  <si>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</si>
  <si>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</si>
  <si>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</si>
  <si>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</si>
  <si>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</si>
  <si>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</si>
  <si>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</si>
  <si>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</si>
  <si>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</si>
  <si>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</si>
  <si>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</si>
  <si>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</si>
  <si>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</si>
  <si>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</si>
  <si>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</si>
  <si>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</si>
  <si>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</si>
  <si>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</si>
  <si>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</si>
  <si>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</si>
  <si>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</si>
  <si>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</si>
  <si>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</si>
  <si>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</si>
  <si>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</si>
  <si>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</si>
  <si>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</si>
  <si>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</si>
  <si>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</si>
  <si>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</si>
  <si>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</si>
  <si>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</si>
  <si>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</si>
  <si>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</si>
  <si>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</si>
  <si>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</si>
  <si>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</si>
  <si>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</si>
  <si>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</si>
  <si>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</si>
  <si>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</si>
  <si>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</si>
  <si>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</si>
  <si>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</si>
  <si>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</si>
  <si>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</si>
  <si>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</si>
  <si>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</si>
  <si>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</si>
  <si>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</si>
  <si>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</si>
  <si>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</si>
  <si>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</si>
  <si>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</si>
  <si>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</si>
  <si>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</si>
  <si>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</si>
  <si>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</si>
  <si>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</si>
  <si>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</si>
  <si>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</si>
  <si>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</si>
  <si>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</si>
  <si>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</si>
  <si>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</si>
  <si>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</si>
  <si>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</si>
  <si>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</si>
  <si>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</si>
  <si>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</si>
  <si>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</si>
  <si>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</si>
  <si>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</si>
  <si>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</si>
  <si>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</si>
  <si>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</si>
  <si>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</si>
  <si>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</si>
  <si>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</si>
  <si>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</si>
  <si>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</si>
  <si>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</si>
  <si>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</si>
  <si>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</si>
  <si>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</si>
  <si>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</si>
  <si>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</si>
  <si>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</si>
  <si>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</si>
  <si>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</si>
  <si>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</si>
  <si>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</si>
  <si>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</si>
  <si>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</si>
  <si>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</si>
  <si>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</si>
  <si>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</si>
  <si>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</si>
  <si>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</si>
  <si>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</si>
  <si>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</si>
  <si>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</si>
  <si>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</si>
  <si>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</si>
  <si>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</si>
  <si>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</si>
  <si>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</si>
  <si>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</si>
  <si>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</si>
  <si>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</si>
  <si>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</si>
  <si>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</si>
  <si>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</si>
  <si>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</si>
  <si>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</si>
  <si>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</si>
  <si>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</si>
  <si>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</si>
  <si>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</si>
  <si>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</si>
  <si>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</si>
  <si>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</si>
  <si>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</si>
  <si>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</si>
  <si>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</si>
  <si>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</si>
  <si>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</si>
  <si>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</si>
  <si>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</si>
  <si>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</si>
  <si>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</si>
  <si>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</si>
  <si>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</si>
  <si>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</si>
  <si>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</si>
  <si>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</si>
  <si>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</si>
  <si>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</si>
  <si>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</si>
  <si>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</si>
  <si>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</si>
  <si>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</si>
  <si>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</si>
  <si>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</si>
  <si>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</si>
  <si>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</si>
  <si>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</si>
  <si>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</si>
  <si>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</si>
  <si>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</si>
  <si>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</si>
  <si>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</si>
  <si>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</si>
  <si>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</si>
  <si>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</si>
  <si>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</si>
  <si>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</si>
  <si>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</si>
  <si>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</si>
  <si>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</si>
  <si>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</si>
  <si>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</si>
  <si>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</si>
  <si>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</si>
  <si>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</si>
  <si>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</si>
  <si>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</si>
  <si>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</si>
  <si>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</si>
  <si>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</si>
  <si>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</si>
  <si>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</si>
  <si>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</si>
  <si>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</si>
  <si>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</si>
  <si>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</si>
  <si>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</si>
  <si>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</si>
  <si>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</si>
  <si>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</si>
  <si>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</si>
  <si>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</si>
  <si>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</si>
  <si>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</si>
  <si>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</si>
  <si>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</si>
  <si>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</si>
  <si>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</si>
  <si>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</si>
  <si>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</si>
  <si>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</si>
  <si>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</si>
  <si>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</si>
  <si>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</si>
  <si>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</si>
  <si>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</si>
  <si>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</si>
  <si>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</si>
  <si>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</si>
  <si>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</si>
  <si>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</si>
  <si>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</si>
  <si>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</si>
  <si>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</si>
  <si>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</si>
  <si>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</si>
  <si>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</si>
  <si>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</si>
  <si>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</si>
  <si>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</si>
  <si>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</si>
  <si>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</si>
  <si>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</si>
  <si>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</si>
  <si>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</si>
  <si>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</si>
  <si>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</si>
  <si>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</si>
  <si>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</si>
  <si>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</si>
  <si>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</si>
  <si>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</si>
  <si>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</si>
  <si>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</si>
  <si>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</si>
  <si>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</si>
  <si>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</si>
  <si>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</si>
  <si>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</si>
  <si>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</si>
  <si>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</si>
  <si>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</si>
  <si>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</si>
  <si>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</si>
  <si>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</si>
  <si>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</si>
  <si>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</si>
  <si>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</si>
  <si>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</si>
  <si>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</si>
  <si>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</si>
  <si>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</si>
  <si>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</si>
  <si>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</si>
  <si>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</si>
  <si>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</si>
  <si>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</si>
  <si>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</si>
  <si>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</si>
  <si>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</si>
  <si>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</si>
  <si>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</si>
  <si>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</si>
  <si>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</si>
  <si>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</si>
  <si>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</si>
  <si>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</si>
  <si>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</si>
  <si>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</si>
  <si>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</si>
  <si>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</si>
  <si>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</si>
  <si>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</si>
  <si>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</si>
  <si>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</si>
  <si>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</si>
  <si>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</si>
  <si>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</si>
  <si>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</si>
  <si>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</si>
  <si>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</si>
  <si>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</si>
  <si>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</si>
  <si>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</si>
  <si>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</si>
  <si>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</si>
  <si>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</si>
  <si>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</si>
  <si>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</si>
  <si>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</si>
  <si>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</si>
  <si>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</si>
  <si>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</si>
  <si>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</si>
  <si>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</si>
  <si>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</si>
  <si>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</si>
  <si>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</si>
  <si>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</si>
  <si>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</si>
  <si>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</si>
  <si>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</si>
  <si>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</si>
  <si>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</si>
  <si>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</si>
  <si>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</si>
  <si>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</si>
  <si>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</si>
  <si>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</si>
  <si>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</si>
  <si>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</si>
  <si>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</si>
  <si>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</si>
  <si>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</si>
  <si>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</si>
  <si>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</si>
  <si>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</si>
  <si>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</si>
  <si>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</si>
  <si>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</si>
  <si>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</si>
  <si>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</si>
  <si>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</si>
  <si>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</si>
  <si>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</si>
  <si>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</si>
  <si>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</si>
  <si>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</si>
  <si>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</si>
  <si>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</si>
  <si>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</si>
  <si>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</si>
  <si>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</si>
  <si>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</si>
  <si>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</si>
  <si>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</si>
  <si>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</si>
  <si>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</si>
  <si>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</si>
  <si>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</si>
  <si>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</si>
  <si>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</si>
  <si>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</si>
  <si>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</si>
  <si>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</si>
  <si>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</si>
  <si>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</si>
  <si>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</si>
  <si>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</si>
  <si>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</si>
  <si>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</si>
  <si>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</si>
  <si>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</si>
  <si>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</si>
  <si>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</si>
  <si>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</si>
  <si>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</si>
  <si>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</si>
  <si>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</si>
  <si>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</si>
  <si>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</si>
  <si>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</si>
  <si>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</si>
  <si>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</si>
  <si>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</si>
  <si>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</si>
  <si>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</si>
  <si>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</si>
  <si>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</si>
  <si>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</si>
  <si>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</si>
  <si>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</si>
  <si>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</si>
  <si>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</si>
  <si>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</si>
  <si>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</si>
  <si>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</si>
  <si>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</si>
  <si>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</si>
  <si>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</si>
  <si>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</si>
  <si>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</si>
  <si>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</si>
  <si>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</si>
  <si>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</si>
  <si>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</si>
  <si>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</si>
  <si>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</si>
  <si>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</si>
  <si>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</si>
  <si>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</si>
  <si>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</si>
  <si>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</si>
  <si>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</si>
  <si>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</si>
  <si>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</si>
  <si>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</si>
  <si>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</si>
  <si>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</si>
  <si>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</si>
  <si>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</si>
  <si>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</si>
  <si>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</si>
  <si>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</si>
  <si>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</si>
  <si>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</si>
  <si>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</si>
  <si>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</si>
  <si>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</si>
  <si>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</si>
  <si>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</si>
  <si>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</si>
  <si>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</si>
  <si>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</si>
  <si>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</si>
  <si>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</si>
  <si>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</si>
  <si>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</si>
  <si>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</si>
  <si>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</si>
  <si>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</si>
  <si>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</si>
  <si>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</si>
  <si>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</si>
  <si>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</si>
  <si>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</si>
  <si>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</si>
  <si>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</si>
  <si>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</si>
  <si>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</si>
  <si>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</si>
  <si>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</si>
  <si>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</si>
  <si>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</si>
  <si>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</si>
  <si>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</si>
  <si>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</si>
  <si>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</si>
  <si>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</si>
  <si>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</si>
  <si>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</si>
  <si>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</si>
  <si>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</si>
  <si>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</si>
  <si>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</si>
  <si>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</si>
  <si>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</si>
  <si>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</si>
  <si>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</si>
  <si>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</si>
  <si>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</si>
  <si>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</si>
  <si>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</si>
  <si>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</si>
  <si>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</si>
  <si>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</si>
  <si>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</si>
  <si>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</si>
  <si>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</si>
  <si>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</si>
  <si>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</si>
  <si>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</si>
  <si>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</si>
  <si>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</si>
  <si>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</si>
  <si>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</si>
  <si>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</si>
  <si>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</si>
  <si>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</si>
  <si>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</si>
  <si>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</si>
  <si>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</si>
  <si>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</si>
  <si>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</si>
  <si>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</si>
  <si>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</si>
  <si>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</si>
  <si>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</si>
  <si>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</si>
  <si>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</si>
  <si>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</si>
  <si>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</si>
  <si>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</si>
  <si>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</si>
  <si>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</si>
  <si>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</si>
  <si>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</si>
  <si>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</si>
  <si>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</si>
  <si>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</si>
  <si>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</si>
  <si>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</si>
  <si>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</si>
  <si>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</si>
  <si>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</si>
  <si>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</si>
  <si>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</si>
  <si>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</si>
  <si>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</si>
  <si>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</si>
  <si>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</si>
  <si>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</si>
  <si>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</si>
  <si>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</si>
  <si>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</si>
  <si>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</si>
  <si>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</si>
  <si>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</si>
  <si>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</si>
  <si>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</si>
  <si>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</si>
  <si>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</si>
  <si>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</si>
  <si>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</si>
  <si>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</si>
  <si>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</si>
  <si>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</si>
  <si>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</si>
  <si>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</si>
  <si>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</si>
  <si>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</si>
  <si>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</si>
  <si>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</si>
  <si>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</si>
  <si>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</si>
  <si>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</si>
  <si>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</si>
  <si>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</si>
  <si>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</si>
  <si>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</si>
  <si>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</si>
  <si>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</si>
  <si>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</si>
  <si>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</si>
  <si>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</si>
  <si>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</si>
  <si>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</si>
  <si>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</si>
  <si>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</si>
  <si>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</si>
  <si>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</si>
  <si>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</si>
  <si>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</si>
  <si>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</si>
  <si>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</si>
  <si>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</si>
  <si>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</si>
  <si>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</si>
  <si>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</si>
  <si>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</si>
  <si>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</si>
  <si>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</si>
  <si>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</si>
  <si>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</si>
  <si>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</si>
  <si>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</si>
  <si>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</si>
  <si>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</si>
  <si>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</si>
  <si>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</si>
  <si>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</si>
  <si>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</si>
  <si>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</si>
  <si>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</si>
  <si>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</si>
  <si>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</si>
  <si>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</si>
  <si>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</si>
  <si>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</si>
  <si>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</si>
  <si>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</si>
  <si>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</si>
  <si>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</si>
  <si>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</si>
  <si>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</si>
  <si>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</si>
  <si>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</si>
  <si>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</si>
  <si>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</si>
  <si>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</si>
  <si>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</si>
  <si>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</si>
  <si>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</si>
  <si>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</si>
  <si>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</si>
  <si>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</si>
  <si>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</si>
  <si>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</si>
  <si>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</si>
  <si>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</si>
  <si>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</si>
  <si>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</si>
  <si>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</si>
  <si>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</si>
  <si>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</si>
  <si>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</si>
  <si>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</si>
  <si>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</si>
  <si>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</si>
  <si>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</si>
  <si>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</si>
  <si>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</si>
  <si>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</si>
  <si>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</si>
  <si>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</si>
  <si>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</si>
  <si>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</si>
  <si>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</si>
  <si>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</si>
  <si>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</si>
  <si>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</si>
  <si>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</si>
  <si>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</si>
  <si>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</si>
  <si>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</si>
  <si>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</si>
  <si>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</si>
  <si>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</si>
  <si>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</si>
  <si>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</si>
  <si>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</si>
  <si>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</si>
  <si>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</si>
  <si>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</si>
  <si>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</si>
  <si>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</si>
  <si>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</si>
  <si>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</si>
  <si>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</si>
  <si>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</si>
  <si>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</si>
  <si>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</si>
  <si>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</si>
  <si>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</si>
  <si>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</si>
  <si>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</si>
  <si>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</si>
  <si>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</si>
  <si>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</si>
  <si>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</si>
  <si>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</si>
  <si>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</si>
  <si>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</si>
  <si>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</si>
  <si>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</si>
  <si>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</si>
  <si>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</si>
  <si>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</si>
  <si>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</si>
  <si>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</si>
  <si>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</si>
  <si>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</si>
  <si>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</si>
  <si>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</si>
  <si>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</si>
  <si>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</si>
  <si>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</si>
  <si>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</si>
  <si>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</si>
  <si>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</si>
  <si>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</si>
  <si>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</si>
  <si>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</si>
  <si>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</si>
  <si>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</si>
  <si>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</si>
  <si>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</si>
  <si>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</si>
  <si>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</si>
  <si>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</si>
  <si>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</si>
  <si>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</si>
  <si>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</si>
  <si>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</si>
  <si>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</si>
  <si>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</si>
  <si>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</si>
  <si>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</si>
  <si>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</si>
  <si>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</si>
  <si>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</si>
  <si>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</si>
  <si>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</si>
  <si>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</si>
  <si>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</si>
  <si>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</si>
  <si>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</si>
  <si>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</si>
  <si>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</si>
  <si>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</si>
  <si>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</si>
  <si>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</si>
  <si>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</si>
  <si>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</si>
  <si>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</si>
  <si>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</si>
  <si>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</si>
  <si>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</si>
  <si>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</si>
  <si>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</si>
  <si>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</si>
  <si>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</si>
  <si>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</si>
  <si>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</si>
  <si>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</si>
  <si>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</si>
  <si>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</si>
  <si>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</si>
  <si>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</si>
  <si>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</si>
  <si>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</si>
  <si>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</si>
  <si>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</si>
  <si>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</si>
  <si>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</si>
  <si>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</si>
  <si>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</si>
  <si>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</si>
  <si>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</si>
  <si>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</si>
  <si>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</si>
  <si>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</si>
  <si>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</si>
  <si>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</si>
  <si>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</si>
  <si>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</si>
  <si>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</si>
  <si>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</si>
  <si>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</si>
  <si>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</si>
  <si>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</si>
  <si>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</si>
  <si>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</si>
  <si>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</si>
  <si>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</si>
  <si>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</si>
  <si>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</si>
  <si>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</si>
  <si>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</si>
  <si>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</si>
  <si>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</si>
  <si>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</si>
  <si>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</si>
  <si>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</si>
  <si>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</si>
  <si>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</si>
  <si>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</si>
  <si>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</si>
  <si>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</si>
  <si>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</si>
  <si>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</si>
  <si>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</si>
  <si>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</si>
  <si>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</si>
  <si>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</si>
  <si>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</si>
  <si>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</si>
  <si>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</si>
  <si>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</si>
  <si>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</si>
  <si>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</si>
  <si>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</si>
  <si>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</si>
  <si>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</si>
  <si>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</si>
  <si>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</si>
  <si>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</si>
  <si>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</si>
  <si>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</si>
  <si>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</si>
  <si>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</si>
  <si>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</si>
  <si>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</si>
  <si>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</si>
  <si>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</si>
  <si>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</si>
  <si>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</si>
  <si>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</si>
  <si>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</si>
  <si>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</si>
  <si>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</si>
  <si>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</si>
  <si>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</si>
  <si>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</si>
  <si>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</si>
  <si>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</si>
  <si>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</si>
  <si>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</si>
  <si>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</si>
  <si>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</si>
  <si>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</si>
  <si>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</si>
  <si>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</si>
  <si>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</si>
  <si>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</si>
  <si>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</si>
  <si>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</si>
  <si>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</si>
  <si>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</si>
  <si>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</si>
  <si>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</si>
  <si>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</si>
  <si>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</si>
  <si>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</si>
  <si>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</si>
  <si>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</si>
  <si>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</si>
  <si>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</si>
  <si>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</si>
  <si>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</si>
  <si>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</si>
  <si>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</si>
  <si>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</si>
  <si>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</si>
  <si>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</si>
  <si>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</si>
  <si>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</si>
  <si>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</si>
  <si>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</si>
  <si>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</si>
  <si>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</si>
  <si>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</si>
  <si>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</si>
  <si>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</si>
  <si>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</si>
  <si>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</si>
  <si>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</si>
  <si>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</si>
  <si>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</si>
  <si>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</si>
  <si>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</si>
  <si>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</si>
  <si>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</si>
  <si>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</si>
  <si>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</si>
  <si>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</si>
  <si>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</si>
  <si>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</si>
  <si>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</si>
  <si>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</si>
  <si>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</si>
  <si>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</si>
  <si>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</si>
  <si>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</si>
  <si>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</si>
  <si>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</si>
  <si>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</si>
  <si>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</si>
  <si>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</si>
  <si>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</si>
  <si>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</si>
  <si>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</si>
  <si>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</si>
  <si>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</si>
  <si>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</si>
  <si>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</si>
  <si>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</si>
  <si>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</si>
  <si>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</si>
  <si>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</si>
  <si>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</si>
  <si>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</si>
  <si>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</si>
  <si>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</si>
  <si>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</si>
  <si>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</si>
  <si>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</si>
  <si>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</si>
  <si>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</si>
  <si>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</si>
  <si>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</si>
  <si>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</si>
  <si>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</si>
  <si>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</si>
  <si>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</si>
  <si>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</si>
  <si>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</si>
  <si>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</si>
  <si>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</si>
  <si>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</si>
  <si>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</si>
  <si>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</si>
  <si>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</si>
  <si>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</si>
  <si>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</si>
  <si>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</si>
  <si>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</si>
  <si>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</si>
  <si>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</si>
  <si>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</si>
  <si>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</si>
  <si>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</si>
  <si>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</si>
  <si>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</si>
  <si>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</si>
  <si>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</si>
  <si>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</si>
  <si>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</si>
  <si>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</si>
  <si>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</si>
  <si>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</si>
  <si>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</si>
  <si>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</si>
  <si>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</si>
  <si>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</si>
  <si>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</si>
  <si>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</si>
  <si>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</si>
  <si>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</si>
  <si>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</si>
  <si>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</si>
  <si>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</si>
  <si>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</si>
  <si>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</si>
  <si>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</si>
  <si>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</si>
  <si>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</si>
  <si>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</si>
  <si>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</si>
  <si>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</si>
  <si>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</si>
  <si>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</si>
  <si>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</si>
  <si>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</si>
  <si>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</si>
  <si>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</si>
  <si>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</si>
  <si>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</si>
  <si>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</si>
  <si>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</si>
  <si>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</si>
  <si>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</si>
  <si>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</si>
  <si>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</si>
  <si>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</si>
  <si>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</si>
  <si>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</si>
  <si>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</si>
  <si>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</si>
  <si>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</si>
  <si>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</si>
  <si>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</si>
  <si>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</si>
  <si>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</si>
  <si>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</si>
  <si>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</si>
  <si>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</si>
  <si>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</si>
  <si>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</si>
  <si>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</si>
  <si>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</si>
  <si>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</si>
  <si>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</si>
  <si>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</si>
  <si>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</si>
  <si>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</si>
  <si>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</si>
  <si>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</si>
  <si>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</si>
  <si>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</si>
  <si>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</si>
  <si>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</si>
  <si>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</si>
  <si>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</si>
  <si>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</si>
  <si>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</si>
  <si>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</si>
  <si>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</si>
  <si>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</si>
  <si>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</si>
  <si>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</si>
  <si>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</si>
  <si>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</si>
  <si>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</si>
  <si>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</si>
  <si>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</si>
  <si>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</si>
  <si>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</si>
  <si>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</si>
  <si>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</si>
  <si>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</si>
  <si>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</si>
  <si>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</si>
  <si>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</si>
  <si>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</si>
  <si>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</si>
  <si>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</si>
  <si>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</si>
  <si>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</si>
  <si>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</si>
  <si>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</si>
  <si>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</si>
  <si>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</si>
  <si>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</si>
  <si>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</si>
  <si>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</si>
  <si>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</si>
  <si>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</si>
  <si>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</si>
  <si>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</si>
  <si>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</si>
  <si>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</si>
  <si>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</si>
  <si>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</si>
  <si>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</si>
  <si>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</si>
  <si>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</si>
  <si>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</si>
  <si>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</si>
  <si>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</si>
  <si>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</si>
  <si>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</si>
  <si>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</si>
  <si>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</si>
  <si>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</si>
  <si>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</si>
  <si>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</si>
  <si>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</si>
  <si>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</si>
  <si>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</si>
  <si>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</si>
  <si>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</si>
  <si>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</si>
  <si>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</si>
  <si>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</si>
  <si>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</si>
  <si>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</si>
  <si>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</si>
  <si>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</si>
  <si>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</si>
  <si>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</si>
  <si>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</si>
  <si>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</si>
  <si>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</si>
  <si>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</si>
  <si>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</si>
  <si>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</si>
  <si>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</si>
  <si>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</si>
  <si>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</si>
  <si>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</si>
  <si>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</si>
  <si>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</si>
  <si>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</si>
  <si>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</si>
  <si>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</si>
  <si>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</si>
  <si>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</si>
  <si>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</si>
  <si>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</si>
  <si>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</si>
  <si>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</si>
  <si>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</si>
  <si>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</si>
  <si>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</si>
  <si>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</si>
  <si>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</si>
  <si>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</si>
  <si>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</si>
  <si>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</si>
  <si>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</si>
  <si>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</si>
  <si>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</si>
  <si>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</si>
  <si>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</si>
  <si>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</si>
  <si>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</si>
  <si>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</si>
  <si>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</si>
  <si>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</si>
  <si>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</si>
  <si>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</si>
  <si>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</si>
  <si>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</si>
  <si>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</si>
  <si>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</si>
  <si>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</si>
  <si>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</si>
  <si>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</si>
  <si>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</si>
  <si>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</si>
  <si>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</si>
  <si>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</si>
  <si>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</si>
  <si>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</si>
  <si>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</si>
  <si>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</si>
  <si>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</si>
  <si>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</si>
  <si>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</si>
  <si>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</si>
  <si>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</si>
  <si>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</si>
  <si>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</si>
  <si>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</si>
  <si>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</si>
  <si>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</si>
  <si>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</si>
  <si>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</si>
  <si>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</si>
  <si>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</si>
  <si>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</si>
  <si>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</si>
  <si>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</si>
  <si>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</si>
  <si>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</si>
  <si>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</si>
  <si>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</si>
  <si>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</si>
  <si>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</si>
  <si>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</si>
  <si>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</si>
  <si>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</si>
  <si>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</si>
  <si>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</si>
  <si>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</si>
  <si>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</si>
  <si>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</si>
  <si>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</si>
  <si>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</si>
  <si>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</si>
  <si>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</si>
  <si>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</si>
  <si>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</si>
  <si>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</si>
  <si>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</si>
  <si>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</si>
  <si>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</si>
  <si>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</si>
  <si>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</si>
  <si>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</si>
  <si>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</si>
  <si>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</si>
  <si>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</si>
  <si>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</si>
  <si>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</si>
  <si>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</si>
  <si>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</si>
  <si>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</si>
  <si>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</si>
  <si>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</si>
  <si>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</si>
  <si>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</si>
  <si>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</si>
  <si>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</si>
  <si>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</si>
  <si>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</si>
  <si>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</si>
  <si>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</si>
  <si>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</si>
  <si>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</si>
  <si>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</si>
  <si>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</si>
  <si>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</si>
  <si>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</si>
  <si>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</si>
  <si>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</si>
  <si>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</si>
  <si>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</si>
  <si>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</si>
  <si>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</si>
  <si>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</si>
  <si>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</si>
  <si>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</si>
  <si>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</si>
  <si>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</si>
  <si>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</si>
  <si>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</si>
  <si>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</si>
  <si>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</si>
  <si>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</si>
  <si>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</si>
  <si>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</si>
  <si>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</si>
  <si>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</si>
  <si>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</si>
  <si>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</si>
  <si>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</si>
  <si>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</si>
  <si>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</si>
  <si>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</si>
  <si>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</si>
  <si>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</si>
  <si>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</si>
  <si>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</si>
  <si>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</si>
  <si>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</si>
  <si>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</si>
  <si>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</si>
  <si>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</si>
  <si>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</si>
  <si>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</si>
  <si>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</si>
  <si>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</si>
  <si>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</si>
  <si>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</si>
  <si>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</si>
  <si>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</si>
  <si>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</si>
  <si>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</si>
  <si>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</si>
  <si>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</si>
  <si>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</si>
  <si>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</si>
  <si>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</si>
  <si>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</si>
  <si>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</si>
  <si>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</si>
  <si>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</si>
  <si>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</si>
  <si>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</si>
  <si>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</si>
  <si>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</si>
  <si>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</si>
  <si>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</si>
  <si>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</si>
  <si>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</si>
  <si>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</si>
  <si>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</si>
  <si>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</si>
  <si>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</si>
  <si>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</si>
  <si>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</si>
  <si>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</si>
  <si>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</si>
  <si>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</si>
  <si>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</si>
  <si>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</si>
  <si>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</si>
  <si>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</si>
  <si>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</si>
  <si>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</si>
  <si>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</si>
  <si>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</si>
  <si>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</si>
  <si>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</si>
  <si>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</si>
  <si>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</si>
  <si>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</si>
  <si>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</si>
  <si>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</si>
  <si>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</si>
  <si>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</si>
  <si>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</si>
  <si>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</si>
  <si>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</si>
  <si>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</si>
  <si>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</si>
  <si>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</si>
  <si>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</si>
  <si>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</si>
  <si>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</si>
  <si>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</si>
  <si>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</si>
  <si>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</si>
  <si>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</si>
  <si>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</si>
  <si>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</si>
  <si>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</si>
  <si>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</si>
  <si>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</si>
  <si>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</si>
  <si>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</si>
  <si>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</si>
  <si>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</si>
  <si>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</si>
  <si>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</si>
  <si>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</si>
  <si>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</si>
  <si>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</si>
  <si>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</si>
  <si>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</si>
  <si>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</si>
  <si>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</si>
  <si>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</si>
  <si>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</si>
  <si>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</si>
  <si>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</si>
  <si>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</si>
  <si>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</si>
  <si>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</si>
  <si>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</si>
  <si>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</si>
  <si>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</si>
  <si>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</si>
  <si>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</si>
  <si>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</si>
  <si>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</si>
  <si>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</si>
  <si>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</si>
  <si>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</si>
  <si>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</si>
  <si>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</si>
  <si>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</si>
  <si>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</si>
  <si>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</si>
  <si>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</si>
  <si>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</si>
  <si>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</si>
  <si>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</si>
  <si>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</si>
  <si>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</si>
  <si>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</si>
  <si>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</si>
  <si>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</si>
  <si>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</si>
  <si>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</si>
  <si>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</si>
  <si>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</si>
  <si>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</si>
  <si>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</si>
  <si>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</si>
  <si>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</si>
  <si>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</si>
  <si>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</si>
  <si>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</si>
  <si>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</si>
  <si>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</si>
  <si>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</si>
  <si>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</si>
  <si>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</si>
  <si>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</si>
  <si>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</si>
  <si>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</si>
  <si>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</si>
  <si>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</si>
  <si>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</si>
  <si>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</si>
  <si>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</si>
  <si>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</si>
  <si>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</si>
  <si>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</si>
  <si>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</si>
  <si>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</si>
  <si>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</si>
  <si>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</si>
  <si>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</si>
  <si>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</si>
  <si>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</si>
  <si>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</si>
  <si>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</si>
  <si>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</si>
  <si>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</si>
  <si>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</si>
  <si>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</si>
  <si>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</si>
  <si>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</si>
  <si>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</si>
  <si>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</si>
  <si>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</si>
  <si>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</si>
  <si>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</si>
  <si>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</si>
  <si>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</si>
  <si>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</si>
  <si>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</si>
  <si>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</si>
  <si>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</si>
  <si>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</si>
  <si>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</si>
  <si>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</si>
  <si>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</si>
  <si>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</si>
  <si>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</si>
  <si>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</si>
  <si>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</si>
  <si>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</si>
  <si>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</si>
  <si>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</si>
  <si>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</si>
  <si>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</si>
  <si>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</si>
  <si>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</si>
  <si>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</si>
  <si>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</si>
  <si>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</si>
  <si>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</si>
  <si>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</si>
  <si>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</si>
  <si>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</si>
  <si>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</si>
  <si>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</si>
  <si>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</si>
  <si>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</si>
  <si>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</si>
  <si>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</si>
  <si>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</si>
  <si>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</si>
  <si>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</si>
  <si>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</si>
  <si>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</si>
  <si>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</si>
  <si>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</si>
  <si>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</si>
  <si>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</si>
  <si>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</si>
  <si>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</si>
  <si>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</si>
  <si>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</si>
  <si>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</si>
  <si>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</si>
  <si>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</si>
  <si>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</si>
  <si>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</si>
  <si>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</si>
  <si>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</si>
  <si>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</si>
  <si>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</si>
  <si>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</si>
  <si>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</si>
  <si>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</si>
  <si>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</si>
  <si>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</si>
  <si>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</si>
  <si>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</si>
  <si>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</si>
  <si>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</si>
  <si>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</si>
  <si>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</si>
  <si>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</si>
  <si>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</si>
  <si>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</si>
  <si>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</si>
  <si>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</si>
  <si>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</si>
  <si>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</si>
  <si>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</si>
  <si>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</si>
  <si>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</si>
  <si>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</si>
  <si>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</si>
  <si>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</si>
  <si>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</si>
  <si>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</si>
  <si>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</si>
  <si>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</si>
  <si>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</si>
  <si>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</si>
  <si>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</si>
  <si>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</si>
  <si>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</si>
  <si>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</si>
  <si>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</si>
  <si>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</si>
  <si>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</si>
  <si>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</si>
  <si>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</si>
  <si>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</si>
  <si>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</si>
  <si>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</si>
  <si>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</si>
  <si>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</si>
  <si>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</si>
  <si>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</si>
  <si>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</si>
  <si>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</si>
  <si>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</si>
  <si>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</si>
  <si>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</si>
  <si>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</si>
  <si>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</si>
  <si>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</si>
  <si>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</si>
  <si>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</si>
  <si>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</si>
  <si>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</si>
  <si>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</si>
  <si>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</si>
  <si>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</si>
  <si>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</si>
  <si>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</si>
  <si>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</si>
  <si>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</si>
  <si>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</si>
  <si>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</si>
  <si>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</si>
  <si>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</si>
  <si>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</si>
  <si>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</si>
  <si>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</si>
  <si>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</si>
  <si>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</si>
  <si>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</si>
  <si>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</si>
  <si>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</si>
  <si>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</si>
  <si>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</si>
  <si>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</si>
  <si>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</si>
  <si>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</si>
  <si>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</si>
  <si>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</si>
  <si>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</si>
  <si>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</si>
  <si>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</si>
  <si>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</si>
  <si>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</si>
  <si>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</si>
  <si>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</si>
  <si>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</si>
  <si>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</si>
  <si>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</si>
  <si>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</si>
  <si>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</si>
  <si>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</si>
  <si>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</si>
  <si>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</si>
  <si>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</si>
  <si>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</si>
  <si>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</si>
  <si>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</si>
  <si>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</si>
  <si>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</si>
  <si>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</si>
  <si>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</si>
  <si>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</si>
  <si>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</si>
  <si>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</si>
  <si>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</si>
  <si>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</si>
  <si>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</si>
  <si>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</si>
  <si>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</si>
  <si>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</si>
  <si>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</si>
  <si>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</si>
  <si>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</si>
  <si>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</si>
  <si>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</si>
  <si>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</si>
  <si>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</si>
  <si>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</si>
  <si>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</si>
  <si>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</si>
  <si>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</si>
  <si>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</si>
  <si>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</si>
  <si>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</si>
  <si>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</si>
  <si>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</si>
  <si>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</si>
  <si>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</si>
  <si>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</si>
  <si>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</si>
  <si>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</si>
  <si>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</si>
  <si>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</si>
  <si>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</si>
  <si>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</si>
  <si>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</si>
  <si>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</si>
  <si>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</si>
  <si>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</si>
  <si>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</si>
  <si>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</si>
  <si>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</si>
  <si>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</si>
  <si>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</si>
  <si>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</si>
  <si>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</si>
  <si>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</si>
  <si>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</si>
  <si>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</si>
  <si>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</si>
  <si>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</si>
  <si>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</si>
  <si>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</si>
  <si>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</si>
  <si>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</si>
  <si>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</si>
  <si>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</si>
  <si>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</si>
  <si>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</si>
  <si>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</si>
  <si>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</si>
  <si>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</si>
  <si>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</si>
  <si>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</si>
  <si>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</si>
  <si>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</si>
  <si>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</si>
  <si>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</si>
  <si>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</si>
  <si>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</si>
  <si>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</si>
  <si>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</si>
  <si>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</si>
  <si>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</si>
  <si>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</si>
  <si>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</si>
  <si>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</si>
  <si>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</si>
  <si>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</si>
  <si>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</si>
  <si>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</si>
  <si>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</si>
  <si>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</si>
  <si>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</si>
  <si>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</si>
  <si>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</si>
  <si>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</si>
  <si>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</si>
  <si>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</si>
  <si>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</si>
  <si>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</si>
  <si>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</si>
  <si>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</si>
  <si>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</si>
  <si>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</si>
  <si>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</si>
  <si>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</si>
  <si>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</si>
  <si>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</si>
  <si>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</si>
  <si>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</si>
  <si>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</si>
  <si>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</si>
  <si>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</si>
  <si>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</si>
  <si>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</si>
  <si>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</si>
  <si>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</si>
  <si>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</si>
  <si>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</si>
  <si>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</si>
  <si>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</si>
  <si>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</si>
  <si>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</si>
  <si>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</si>
  <si>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</si>
  <si>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</si>
  <si>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</si>
  <si>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</si>
  <si>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</si>
  <si>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</si>
  <si>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</si>
  <si>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</si>
  <si>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</si>
  <si>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</si>
  <si>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</si>
  <si>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</si>
  <si>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</si>
  <si>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</si>
  <si>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</si>
  <si>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</si>
  <si>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</si>
  <si>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</si>
  <si>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</si>
  <si>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</si>
  <si>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</si>
  <si>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</si>
  <si>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</si>
  <si>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</si>
  <si>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</si>
  <si>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</si>
  <si>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</si>
  <si>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</si>
  <si>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</si>
  <si>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</si>
  <si>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</si>
  <si>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</si>
  <si>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</si>
  <si>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</si>
  <si>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</si>
  <si>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</si>
  <si>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</si>
  <si>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</si>
  <si>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</si>
  <si>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</si>
  <si>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</si>
  <si>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</si>
  <si>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</si>
  <si>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</si>
  <si>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</si>
  <si>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</si>
  <si>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</si>
  <si>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</si>
  <si>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</si>
  <si>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</si>
  <si>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</si>
  <si>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</si>
  <si>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</si>
  <si>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</si>
  <si>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</si>
  <si>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</si>
  <si>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</si>
  <si>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</si>
  <si>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</si>
  <si>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</si>
  <si>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</si>
  <si>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</si>
  <si>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</si>
  <si>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</si>
  <si>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</si>
  <si>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</si>
  <si>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</si>
  <si>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</si>
  <si>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</si>
  <si>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</si>
  <si>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</si>
  <si>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</si>
  <si>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</si>
  <si>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</si>
  <si>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</si>
  <si>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</si>
  <si>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</si>
  <si>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</si>
  <si>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</si>
  <si>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</si>
  <si>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</si>
  <si>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</si>
  <si>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</si>
  <si>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</si>
  <si>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</si>
  <si>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</si>
  <si>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</si>
  <si>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</si>
  <si>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</si>
  <si>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</si>
  <si>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</si>
  <si>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</si>
  <si>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</si>
  <si>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</si>
  <si>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</si>
  <si>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</si>
  <si>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</si>
  <si>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</si>
  <si>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</si>
  <si>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</si>
  <si>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</si>
  <si>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</si>
  <si>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</si>
  <si>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</si>
  <si>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</si>
  <si>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</si>
  <si>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</si>
  <si>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</si>
  <si>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</si>
  <si>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</si>
  <si>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</si>
  <si>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</si>
  <si>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</si>
  <si>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</si>
  <si>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</si>
  <si>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</si>
  <si>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</si>
  <si>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</si>
  <si>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</si>
  <si>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</si>
  <si>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</si>
  <si>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</si>
  <si>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</si>
  <si>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</si>
  <si>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</si>
  <si>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</si>
  <si>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</si>
  <si>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</si>
  <si>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</si>
  <si>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</si>
  <si>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</si>
  <si>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</si>
  <si>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</si>
  <si>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</si>
  <si>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</si>
  <si>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</si>
  <si>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</si>
  <si>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</si>
  <si>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</si>
  <si>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</si>
  <si>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</si>
  <si>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</si>
  <si>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</si>
  <si>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</si>
  <si>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</si>
  <si>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</si>
  <si>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</si>
  <si>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</si>
  <si>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</si>
  <si>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</si>
  <si>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</si>
  <si>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</si>
  <si>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</si>
  <si>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</si>
  <si>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</si>
  <si>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</si>
  <si>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</si>
  <si>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</si>
  <si>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</si>
  <si>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</si>
  <si>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</si>
  <si>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</si>
  <si>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</si>
  <si>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</si>
  <si>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</si>
  <si>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</si>
  <si>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</si>
  <si>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</si>
  <si>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</si>
  <si>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</si>
  <si>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</si>
  <si>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</si>
  <si>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</si>
  <si>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</si>
  <si>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</si>
  <si>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</si>
  <si>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</si>
  <si>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</si>
  <si>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</si>
  <si>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</si>
  <si>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</si>
  <si>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</si>
  <si>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</si>
  <si>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</si>
  <si>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</si>
  <si>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</si>
  <si>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</si>
  <si>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</si>
  <si>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</si>
  <si>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</si>
  <si>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</si>
  <si>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</si>
  <si>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</si>
  <si>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</si>
  <si>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</si>
  <si>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</si>
  <si>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</si>
  <si>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</si>
  <si>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</si>
  <si>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</si>
  <si>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</si>
  <si>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</si>
  <si>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</si>
  <si>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</si>
  <si>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</si>
  <si>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</si>
  <si>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</si>
  <si>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</si>
  <si>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</si>
  <si>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</si>
  <si>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</si>
  <si>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</si>
  <si>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</si>
  <si>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</si>
  <si>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</si>
  <si>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</si>
  <si>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</si>
  <si>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</si>
  <si>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</si>
  <si>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</si>
  <si>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</si>
  <si>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</si>
  <si>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</si>
  <si>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</si>
  <si>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</si>
  <si>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</si>
  <si>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</si>
  <si>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</si>
  <si>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</si>
  <si>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</si>
  <si>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</si>
  <si>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</si>
  <si>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</si>
  <si>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</si>
  <si>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</si>
  <si>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</si>
  <si>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</si>
  <si>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</si>
  <si>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</si>
  <si>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</si>
  <si>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</si>
  <si>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</si>
  <si>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</si>
  <si>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</si>
  <si>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</si>
  <si>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</si>
  <si>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</si>
  <si>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</si>
  <si>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</si>
  <si>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</si>
  <si>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</si>
  <si>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</si>
  <si>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</si>
  <si>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</si>
  <si>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</si>
  <si>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</si>
  <si>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</si>
  <si>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</si>
  <si>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</si>
  <si>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</si>
  <si>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</si>
  <si>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</si>
  <si>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</si>
  <si>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</si>
  <si>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</si>
  <si>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</si>
  <si>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</si>
  <si>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</si>
  <si>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</si>
  <si>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</si>
  <si>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</si>
  <si>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</si>
  <si>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</si>
  <si>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</si>
  <si>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</si>
  <si>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</si>
  <si>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</si>
  <si>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</si>
  <si>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</si>
  <si>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</si>
  <si>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</si>
  <si>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</si>
  <si>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</si>
  <si>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</si>
  <si>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</si>
  <si>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</si>
  <si>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</si>
  <si>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</si>
  <si>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</si>
  <si>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</si>
  <si>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</si>
  <si>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</si>
  <si>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</si>
  <si>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</si>
  <si>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</si>
  <si>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</si>
  <si>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</si>
  <si>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</si>
  <si>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</si>
  <si>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</si>
  <si>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</si>
  <si>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</si>
  <si>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</si>
  <si>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</si>
  <si>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</si>
  <si>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</si>
  <si>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</si>
  <si>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</si>
  <si>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</si>
  <si>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</si>
  <si>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</si>
  <si>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</si>
  <si>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</si>
  <si>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</si>
  <si>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</si>
  <si>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</si>
  <si>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</si>
  <si>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</si>
  <si>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</si>
  <si>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</si>
  <si>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</si>
  <si>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</si>
  <si>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</si>
  <si>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</si>
  <si>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</si>
  <si>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</si>
  <si>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</si>
  <si>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</si>
  <si>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</si>
  <si>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</si>
  <si>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</si>
  <si>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</si>
  <si>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</si>
  <si>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</si>
  <si>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</si>
  <si>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</si>
  <si>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</si>
  <si>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</si>
  <si>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</si>
  <si>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</si>
  <si>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</si>
  <si>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</si>
  <si>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</si>
  <si>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</si>
  <si>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</si>
  <si>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</si>
  <si>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</si>
  <si>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</si>
  <si>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</si>
  <si>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</si>
  <si>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</si>
  <si>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</si>
  <si>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</si>
  <si>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</si>
  <si>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</si>
  <si>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</si>
  <si>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</si>
  <si>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</si>
  <si>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</si>
  <si>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</si>
  <si>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</si>
  <si>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</si>
  <si>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</si>
  <si>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</si>
  <si>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</si>
  <si>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</si>
  <si>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</si>
  <si>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</si>
  <si>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</si>
  <si>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</si>
  <si>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</si>
  <si>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</si>
  <si>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</si>
  <si>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</si>
  <si>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</si>
  <si>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</si>
  <si>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</si>
  <si>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</si>
  <si>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</si>
  <si>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</si>
  <si>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</si>
  <si>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</si>
  <si>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</si>
  <si>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</si>
  <si>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</si>
  <si>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</si>
  <si>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</si>
  <si>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</si>
  <si>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</si>
  <si>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</si>
  <si>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</si>
  <si>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</si>
  <si>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</si>
  <si>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</si>
  <si>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</si>
  <si>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</si>
  <si>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</si>
  <si>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</si>
  <si>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</si>
  <si>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</si>
  <si>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</si>
  <si>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</si>
  <si>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</si>
  <si>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</si>
  <si>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</si>
  <si>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</si>
  <si>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</si>
  <si>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</si>
  <si>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</si>
  <si>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</si>
  <si>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</si>
  <si>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</si>
  <si>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</si>
  <si>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</si>
  <si>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</si>
  <si>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</si>
  <si>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</si>
  <si>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</si>
  <si>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</si>
  <si>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</si>
  <si>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</si>
  <si>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</si>
  <si>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</si>
  <si>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</si>
  <si>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</si>
  <si>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</si>
  <si>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</si>
  <si>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</si>
  <si>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</si>
  <si>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</si>
  <si>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</si>
  <si>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</si>
  <si>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</si>
  <si>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</si>
  <si>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</si>
  <si>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</si>
  <si>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</si>
  <si>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</si>
  <si>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</si>
  <si>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</si>
  <si>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</si>
  <si>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</si>
  <si>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</si>
  <si>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</si>
  <si>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</si>
  <si>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</si>
  <si>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</si>
  <si>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</si>
  <si>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</si>
  <si>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</si>
  <si>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</si>
  <si>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</si>
  <si>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</si>
  <si>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</si>
  <si>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</si>
  <si>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</si>
  <si>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</si>
  <si>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</si>
  <si>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</si>
  <si>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</si>
  <si>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</si>
  <si>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</si>
  <si>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</si>
  <si>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</si>
  <si>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</si>
  <si>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</si>
  <si>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</si>
  <si>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</si>
  <si>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</si>
  <si>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</si>
  <si>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</si>
  <si>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</si>
  <si>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</si>
  <si>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</si>
  <si>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</si>
  <si>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</si>
  <si>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</si>
  <si>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</si>
  <si>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</si>
  <si>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</si>
  <si>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</si>
  <si>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</si>
  <si>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</si>
  <si>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</si>
  <si>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</si>
  <si>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</si>
  <si>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</si>
  <si>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</si>
  <si>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</si>
  <si>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</si>
  <si>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</si>
  <si>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</si>
  <si>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</si>
  <si>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</si>
  <si>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</si>
  <si>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</si>
  <si>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</si>
  <si>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</si>
  <si>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</si>
  <si>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</si>
  <si>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</si>
  <si>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</si>
  <si>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</si>
  <si>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</si>
  <si>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</si>
  <si>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</si>
  <si>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</si>
  <si>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</si>
  <si>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</si>
  <si>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</si>
  <si>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</si>
  <si>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</si>
  <si>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</si>
  <si>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</si>
  <si>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</si>
  <si>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</si>
  <si>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</si>
  <si>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</si>
  <si>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</si>
  <si>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</si>
  <si>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</si>
  <si>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</si>
  <si>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</si>
  <si>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</si>
  <si>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</si>
  <si>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</si>
  <si>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</si>
  <si>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</si>
  <si>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</si>
  <si>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</si>
  <si>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</si>
  <si>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</si>
  <si>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</si>
  <si>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</si>
  <si>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</si>
  <si>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</si>
  <si>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</si>
  <si>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</si>
  <si>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</si>
  <si>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</si>
  <si>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</si>
  <si>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</si>
  <si>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</si>
  <si>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</si>
  <si>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</si>
  <si>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</si>
  <si>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</si>
  <si>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</si>
  <si>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</si>
  <si>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</si>
  <si>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</si>
  <si>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</si>
  <si>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</si>
  <si>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</si>
  <si>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</si>
  <si>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</si>
  <si>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</si>
  <si>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</si>
  <si>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</si>
  <si>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</si>
  <si>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</si>
  <si>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</si>
  <si>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</si>
  <si>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</si>
  <si>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</si>
  <si>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</si>
  <si>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</si>
  <si>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</si>
  <si>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</si>
  <si>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</si>
  <si>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</si>
  <si>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</si>
  <si>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</si>
  <si>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</si>
  <si>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</si>
  <si>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</si>
  <si>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</si>
  <si>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</si>
  <si>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</si>
  <si>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</si>
  <si>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</si>
  <si>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</si>
  <si>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</si>
  <si>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</si>
  <si>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</si>
  <si>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</si>
  <si>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</si>
  <si>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</si>
  <si>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</si>
  <si>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</si>
  <si>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</si>
  <si>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</si>
  <si>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</si>
  <si>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</si>
  <si>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</si>
  <si>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</si>
  <si>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</si>
  <si>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</si>
  <si>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</si>
  <si>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</si>
  <si>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</si>
  <si>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</si>
  <si>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</si>
  <si>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</si>
  <si>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</si>
  <si>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</si>
  <si>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</si>
  <si>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</si>
  <si>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</si>
  <si>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</si>
  <si>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</si>
  <si>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</si>
  <si>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</si>
  <si>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</si>
  <si>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</si>
  <si>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</si>
  <si>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</si>
  <si>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</si>
  <si>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</si>
  <si>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</si>
  <si>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</si>
  <si>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</si>
  <si>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</si>
  <si>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</si>
  <si>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</si>
  <si>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</si>
  <si>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</si>
  <si>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</si>
  <si>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</si>
  <si>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</si>
  <si>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</si>
  <si>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</si>
  <si>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</si>
  <si>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</si>
  <si>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</si>
  <si>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</si>
  <si>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</si>
  <si>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</si>
  <si>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</si>
  <si>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</si>
  <si>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</si>
  <si>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</si>
  <si>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</si>
  <si>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</si>
  <si>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</si>
  <si>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</si>
  <si>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</si>
  <si>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</si>
  <si>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</si>
  <si>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</si>
  <si>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</si>
  <si>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</si>
  <si>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</si>
  <si>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</si>
  <si>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</si>
  <si>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</si>
  <si>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</si>
  <si>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</si>
  <si>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</si>
  <si>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</si>
  <si>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</si>
  <si>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</si>
  <si>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</si>
  <si>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</si>
  <si>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</si>
  <si>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</si>
  <si>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</si>
  <si>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</si>
  <si>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</si>
  <si>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</si>
  <si>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</si>
  <si>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</si>
  <si>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</si>
  <si>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</si>
  <si>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</si>
  <si>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</si>
  <si>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</si>
  <si>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</si>
  <si>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</si>
  <si>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</si>
  <si>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</si>
  <si>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</si>
  <si>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</si>
  <si>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</si>
  <si>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</si>
  <si>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</si>
  <si>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</si>
  <si>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</si>
  <si>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</si>
  <si>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</si>
  <si>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</si>
  <si>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</si>
  <si>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</si>
  <si>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</si>
  <si>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</si>
  <si>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</si>
  <si>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</si>
  <si>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</si>
  <si>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</si>
  <si>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</si>
  <si>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</si>
  <si>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</si>
  <si>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</si>
  <si>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</si>
  <si>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</si>
  <si>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</si>
  <si>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</si>
  <si>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</si>
  <si>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</si>
  <si>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</si>
  <si>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</si>
  <si>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</si>
  <si>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</si>
  <si>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</si>
  <si>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</si>
  <si>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</si>
  <si>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</si>
  <si>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</si>
  <si>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</si>
  <si>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</si>
  <si>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</si>
  <si>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</si>
  <si>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</si>
  <si>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</si>
  <si>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</si>
  <si>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</si>
  <si>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</si>
  <si>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</si>
  <si>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</si>
  <si>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</si>
  <si>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</si>
  <si>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</si>
  <si>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</si>
  <si>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</si>
  <si>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</si>
  <si>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</si>
  <si>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</si>
  <si>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</si>
  <si>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</si>
  <si>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</si>
  <si>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</si>
  <si>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</si>
  <si>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</si>
  <si>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</si>
  <si>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</si>
  <si>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</si>
  <si>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</si>
  <si>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</si>
  <si>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</si>
  <si>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</si>
  <si>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</si>
  <si>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</si>
  <si>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</si>
  <si>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</si>
  <si>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</si>
  <si>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</si>
  <si>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</si>
  <si>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</si>
  <si>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</si>
  <si>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</si>
  <si>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</si>
  <si>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</si>
  <si>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</si>
  <si>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</si>
  <si>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</si>
  <si>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</si>
  <si>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</si>
  <si>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</si>
  <si>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</si>
  <si>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</si>
  <si>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</si>
  <si>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</si>
  <si>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</si>
  <si>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</si>
  <si>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</si>
  <si>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</si>
  <si>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</si>
  <si>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</si>
  <si>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</si>
  <si>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</si>
  <si>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</si>
  <si>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</si>
  <si>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</si>
  <si>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</si>
  <si>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</si>
  <si>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</si>
  <si>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</si>
  <si>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</si>
  <si>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</si>
  <si>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</si>
  <si>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</si>
  <si>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</si>
  <si>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</si>
  <si>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</si>
  <si>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</si>
  <si>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</si>
  <si>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</si>
  <si>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</si>
  <si>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</si>
  <si>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</si>
  <si>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</si>
  <si>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</si>
  <si>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</si>
  <si>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</si>
  <si>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</si>
  <si>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</si>
  <si>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</si>
  <si>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</si>
  <si>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</si>
  <si>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</si>
  <si>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</si>
  <si>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</si>
  <si>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</si>
  <si>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</si>
  <si>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</si>
  <si>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</si>
  <si>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</si>
  <si>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</si>
  <si>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</si>
  <si>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</si>
  <si>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</si>
  <si>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</si>
  <si>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</si>
  <si>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</si>
  <si>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</si>
  <si>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</si>
  <si>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</si>
  <si>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</si>
  <si>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</si>
  <si>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</si>
  <si>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</si>
  <si>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</si>
  <si>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</si>
  <si>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</si>
  <si>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</si>
  <si>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</si>
  <si>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</si>
  <si>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</si>
  <si>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</si>
  <si>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</si>
  <si>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</si>
  <si>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</si>
  <si>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</si>
  <si>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</si>
  <si>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</si>
  <si>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</si>
  <si>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</si>
  <si>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</si>
  <si>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</si>
  <si>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</si>
  <si>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</si>
  <si>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</si>
  <si>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</si>
  <si>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</si>
  <si>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</si>
  <si>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</si>
  <si>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</si>
  <si>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</si>
  <si>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</si>
  <si>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</si>
  <si>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</si>
  <si>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</si>
  <si>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</si>
  <si>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</si>
  <si>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</si>
  <si>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</si>
  <si>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</si>
  <si>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</si>
  <si>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</si>
  <si>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</si>
  <si>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</si>
  <si>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</si>
  <si>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</si>
  <si>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</si>
  <si>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</si>
  <si>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</si>
  <si>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</si>
  <si>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</si>
  <si>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</si>
  <si>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</si>
  <si>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</si>
  <si>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</si>
  <si>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</si>
  <si>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</si>
  <si>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</si>
  <si>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</si>
  <si>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</si>
  <si>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</si>
  <si>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</si>
  <si>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</si>
  <si>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</si>
  <si>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</si>
  <si>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</si>
  <si>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</si>
  <si>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</si>
  <si>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</si>
  <si>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</si>
  <si>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</si>
  <si>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</si>
  <si>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</si>
  <si>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</si>
  <si>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</si>
  <si>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</si>
  <si>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</si>
  <si>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</si>
  <si>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</si>
  <si>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</si>
  <si>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</si>
  <si>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</si>
  <si>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</si>
  <si>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</si>
  <si>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</si>
  <si>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</si>
  <si>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</si>
  <si>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</si>
  <si>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</si>
  <si>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</si>
  <si>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</si>
  <si>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</si>
  <si>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</si>
  <si>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</si>
  <si>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</si>
  <si>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</si>
  <si>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</si>
  <si>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</si>
  <si>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</si>
  <si>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</si>
  <si>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</si>
  <si>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</si>
  <si>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</si>
  <si>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</si>
  <si>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</si>
  <si>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</si>
  <si>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</si>
  <si>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</si>
  <si>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</si>
  <si>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</si>
  <si>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</si>
  <si>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</si>
  <si>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</si>
  <si>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</si>
  <si>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</si>
  <si>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</si>
  <si>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</si>
  <si>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</si>
  <si>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</si>
  <si>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</si>
  <si>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</si>
  <si>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</si>
  <si>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</si>
  <si>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</si>
  <si>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</si>
  <si>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</si>
  <si>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</si>
  <si>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</si>
  <si>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</si>
  <si>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</si>
  <si>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</si>
  <si>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</si>
  <si>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</si>
  <si>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</si>
  <si>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</si>
  <si>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</si>
  <si>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</si>
  <si>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</si>
  <si>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</si>
  <si>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</si>
  <si>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</si>
  <si>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</si>
  <si>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</si>
  <si>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</si>
  <si>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</si>
  <si>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</si>
  <si>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</si>
  <si>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</si>
  <si>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</si>
  <si>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</si>
  <si>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</si>
  <si>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</si>
  <si>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</si>
  <si>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</si>
  <si>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</si>
  <si>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</si>
  <si>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</si>
  <si>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</si>
  <si>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</si>
  <si>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</si>
  <si>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</si>
  <si>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</si>
  <si>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</si>
  <si>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</si>
  <si>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</si>
  <si>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</si>
  <si>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</si>
  <si>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</si>
  <si>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</si>
  <si>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</si>
  <si>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</si>
  <si>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</si>
  <si>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</si>
  <si>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</si>
  <si>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</si>
  <si>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</si>
  <si>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</si>
  <si>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</si>
  <si>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</si>
  <si>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</si>
  <si>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</si>
  <si>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</si>
  <si>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</si>
  <si>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</si>
  <si>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</si>
  <si>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</si>
  <si>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</si>
  <si>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</si>
  <si>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</si>
  <si>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</si>
  <si>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</si>
  <si>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</si>
  <si>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</si>
  <si>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</si>
  <si>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</si>
  <si>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</si>
  <si>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</si>
  <si>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</si>
  <si>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</si>
  <si>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</si>
  <si>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</si>
  <si>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</si>
  <si>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</si>
  <si>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</si>
  <si>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</si>
  <si>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</si>
  <si>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</si>
  <si>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</si>
  <si>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</si>
  <si>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</si>
  <si>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</si>
  <si>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</si>
  <si>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</si>
  <si>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</si>
  <si>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</si>
  <si>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</si>
  <si>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</si>
  <si>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</si>
  <si>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</si>
  <si>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</si>
  <si>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</si>
  <si>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</si>
  <si>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</si>
  <si>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</si>
  <si>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</si>
  <si>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</si>
  <si>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</si>
  <si>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</si>
  <si>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</si>
  <si>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</si>
  <si>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</si>
  <si>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</si>
  <si>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</si>
  <si>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</si>
  <si>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</si>
  <si>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</si>
  <si>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</si>
  <si>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</si>
  <si>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</si>
  <si>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</si>
  <si>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</si>
  <si>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</si>
  <si>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</si>
  <si>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</si>
  <si>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</si>
  <si>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</si>
  <si>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</si>
  <si>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</si>
  <si>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</si>
  <si>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</si>
  <si>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</si>
  <si>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</si>
  <si>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</si>
  <si>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</si>
  <si>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</si>
  <si>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</si>
  <si>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</si>
  <si>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</si>
  <si>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</si>
  <si>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</si>
  <si>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</si>
  <si>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</si>
  <si>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</si>
  <si>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</si>
  <si>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</si>
  <si>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</si>
  <si>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</si>
  <si>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</si>
  <si>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</si>
  <si>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</si>
  <si>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</si>
  <si>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</si>
  <si>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</si>
  <si>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</si>
  <si>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</si>
  <si>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</si>
  <si>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</si>
  <si>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</si>
  <si>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</si>
  <si>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</si>
  <si>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</si>
  <si>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</si>
  <si>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</si>
  <si>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</si>
  <si>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</si>
  <si>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</si>
  <si>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</si>
  <si>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</si>
  <si>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</si>
  <si>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</si>
  <si>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</si>
  <si>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</si>
  <si>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</si>
  <si>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</si>
  <si>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</si>
  <si>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</si>
  <si>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</si>
  <si>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</si>
  <si>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</si>
  <si>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</si>
  <si>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</si>
  <si>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</si>
  <si>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</si>
  <si>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</si>
  <si>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</si>
  <si>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</si>
  <si>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</si>
  <si>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</si>
  <si>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</si>
  <si>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</si>
  <si>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</si>
  <si>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</si>
  <si>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</si>
  <si>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</si>
  <si>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</si>
  <si>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</si>
  <si>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</si>
  <si>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</si>
  <si>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</si>
  <si>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</si>
  <si>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</si>
  <si>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</si>
  <si>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</si>
  <si>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</si>
  <si>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</si>
  <si>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</si>
  <si>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</si>
  <si>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</si>
  <si>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</si>
  <si>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</si>
  <si>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</si>
  <si>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</si>
  <si>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</si>
  <si>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</si>
  <si>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</si>
  <si>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</si>
  <si>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</si>
  <si>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</si>
  <si>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</si>
  <si>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</si>
  <si>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</si>
  <si>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</si>
  <si>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</si>
  <si>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</si>
  <si>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</si>
  <si>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</si>
  <si>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</si>
  <si>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</si>
  <si>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</si>
  <si>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</si>
  <si>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</si>
  <si>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</si>
  <si>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</si>
  <si>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</si>
  <si>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</si>
  <si>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</si>
  <si>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</si>
  <si>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</si>
  <si>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</si>
  <si>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</si>
  <si>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</si>
  <si>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</si>
  <si>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</si>
  <si>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</si>
  <si>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</si>
  <si>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</si>
  <si>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</si>
  <si>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</si>
  <si>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</si>
  <si>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</si>
  <si>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</si>
  <si>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</si>
  <si>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</si>
  <si>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</si>
  <si>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</si>
  <si>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</si>
  <si>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</si>
  <si>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</si>
  <si>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</si>
  <si>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</si>
  <si>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</si>
  <si>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</si>
  <si>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</si>
  <si>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</si>
  <si>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</si>
  <si>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</si>
  <si>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</si>
  <si>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</si>
  <si>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</si>
  <si>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</si>
  <si>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</si>
  <si>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</si>
  <si>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</si>
  <si>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</si>
  <si>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</si>
  <si>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</si>
  <si>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</si>
  <si>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</si>
  <si>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</si>
  <si>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</si>
  <si>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</si>
  <si>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</si>
  <si>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</si>
  <si>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</si>
  <si>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</si>
  <si>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</si>
  <si>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</si>
  <si>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</si>
  <si>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</si>
  <si>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</si>
  <si>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</si>
  <si>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</si>
  <si>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</si>
  <si>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</si>
  <si>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</si>
  <si>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</si>
  <si>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</si>
  <si>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</si>
  <si>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</si>
  <si>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</si>
  <si>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</si>
  <si>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</si>
  <si>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</si>
  <si>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</si>
  <si>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</si>
  <si>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</si>
  <si>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</si>
  <si>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</si>
  <si>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</si>
  <si>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</si>
  <si>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</si>
  <si>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</si>
  <si>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</si>
  <si>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</si>
  <si>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</si>
  <si>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</si>
  <si>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</si>
  <si>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</si>
  <si>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</si>
  <si>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</si>
  <si>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</si>
  <si>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</si>
  <si>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</si>
  <si>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</si>
  <si>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</si>
  <si>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</si>
  <si>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</si>
  <si>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</si>
  <si>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</si>
  <si>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</si>
  <si>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</si>
  <si>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</si>
  <si>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</si>
  <si>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</si>
  <si>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</si>
  <si>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</si>
  <si>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</si>
  <si>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</si>
  <si>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</si>
  <si>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</si>
  <si>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</si>
  <si>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</si>
  <si>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</si>
  <si>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</si>
  <si>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</si>
  <si>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</si>
  <si>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</si>
  <si>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</si>
  <si>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</si>
  <si>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</si>
  <si>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</si>
  <si>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</si>
  <si>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</si>
  <si>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</si>
  <si>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</si>
  <si>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</si>
  <si>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</si>
  <si>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</si>
  <si>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</si>
  <si>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</si>
  <si>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</si>
  <si>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</si>
  <si>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</si>
  <si>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</si>
  <si>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</si>
  <si>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</si>
  <si>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</si>
  <si>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</si>
  <si>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</si>
  <si>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</si>
  <si>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</si>
  <si>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</si>
  <si>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</si>
  <si>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</si>
  <si>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</si>
  <si>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</si>
  <si>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</si>
  <si>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</si>
  <si>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</si>
  <si>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</si>
  <si>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</si>
  <si>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</si>
  <si>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</si>
  <si>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</si>
  <si>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</si>
  <si>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</si>
  <si>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</si>
  <si>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</si>
  <si>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</si>
  <si>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</si>
  <si>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</si>
  <si>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</si>
  <si>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</si>
  <si>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</si>
  <si>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</si>
  <si>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</si>
  <si>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</si>
  <si>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</si>
  <si>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</si>
  <si>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</si>
  <si>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</si>
  <si>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</si>
  <si>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</si>
  <si>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</si>
  <si>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</si>
  <si>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</si>
  <si>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</si>
  <si>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</si>
  <si>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</si>
  <si>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</si>
  <si>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</si>
  <si>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</si>
  <si>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</si>
  <si>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</si>
  <si>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</si>
  <si>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</si>
  <si>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</si>
  <si>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</si>
  <si>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</si>
  <si>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</si>
  <si>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</si>
  <si>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</si>
  <si>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</si>
  <si>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</si>
  <si>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</si>
  <si>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</si>
  <si>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</si>
  <si>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</si>
  <si>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</si>
  <si>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</si>
  <si>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</si>
  <si>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</si>
  <si>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</si>
  <si>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</si>
  <si>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</si>
  <si>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</si>
  <si>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</si>
  <si>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</si>
  <si>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</si>
  <si>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</si>
  <si>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</si>
  <si>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</si>
  <si>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</si>
  <si>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</si>
  <si>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</si>
  <si>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</si>
  <si>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</si>
  <si>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</si>
  <si>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</si>
  <si>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</si>
  <si>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</si>
  <si>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</si>
  <si>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</si>
  <si>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</si>
  <si>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</si>
  <si>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</si>
  <si>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</si>
  <si>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</si>
  <si>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</si>
  <si>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</si>
  <si>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</si>
  <si>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</si>
  <si>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</si>
  <si>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</si>
  <si>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</si>
  <si>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</si>
  <si>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</si>
  <si>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</si>
  <si>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</si>
  <si>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</si>
  <si>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</si>
  <si>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</si>
  <si>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</si>
  <si>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</si>
  <si>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</si>
  <si>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</si>
  <si>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</si>
  <si>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</si>
  <si>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</si>
  <si>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</si>
  <si>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</si>
  <si>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</si>
  <si>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</si>
  <si>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</si>
  <si>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</si>
  <si>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</si>
  <si>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</si>
  <si>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</si>
  <si>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</si>
  <si>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</si>
  <si>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</si>
  <si>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</si>
  <si>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</si>
  <si>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</si>
  <si>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</si>
  <si>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</si>
  <si>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</si>
  <si>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</si>
  <si>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</si>
  <si>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</si>
  <si>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</si>
  <si>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</si>
  <si>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</si>
  <si>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</si>
  <si>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</si>
  <si>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</si>
  <si>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</si>
  <si>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</si>
  <si>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</si>
  <si>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</si>
  <si>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</si>
  <si>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</si>
  <si>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</si>
  <si>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</si>
  <si>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</si>
  <si>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</si>
  <si>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</si>
  <si>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</si>
  <si>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</si>
  <si>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</si>
  <si>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</si>
  <si>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</si>
  <si>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</si>
  <si>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</si>
  <si>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</si>
  <si>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</si>
  <si>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</si>
  <si>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</si>
  <si>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</si>
  <si>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</si>
  <si>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</si>
  <si>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</si>
  <si>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</si>
  <si>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</si>
  <si>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</si>
  <si>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</si>
  <si>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</si>
  <si>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</si>
  <si>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</si>
  <si>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</si>
  <si>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</si>
  <si>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</si>
  <si>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</si>
  <si>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</si>
  <si>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</si>
  <si>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</si>
  <si>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</si>
  <si>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</si>
  <si>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</si>
  <si>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</si>
  <si>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</si>
  <si>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</si>
  <si>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</si>
  <si>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</si>
  <si>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</si>
  <si>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</si>
  <si>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</si>
  <si>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</si>
  <si>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</si>
  <si>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</si>
  <si>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</si>
  <si>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</si>
  <si>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</si>
  <si>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</si>
  <si>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</si>
  <si>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</si>
  <si>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</si>
  <si>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</si>
  <si>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</si>
  <si>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</si>
  <si>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</si>
  <si>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</si>
  <si>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</si>
  <si>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</si>
  <si>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</si>
  <si>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</si>
  <si>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</si>
  <si>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</si>
  <si>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</si>
  <si>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</si>
  <si>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</si>
  <si>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</si>
  <si>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</si>
  <si>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</si>
  <si>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</si>
  <si>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</si>
  <si>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</si>
  <si>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</si>
  <si>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</si>
  <si>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</si>
  <si>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</si>
  <si>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</si>
  <si>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</si>
  <si>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</si>
  <si>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</si>
  <si>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</si>
  <si>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</si>
  <si>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</si>
  <si>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</si>
  <si>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</si>
  <si>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</si>
  <si>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</si>
  <si>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</si>
  <si>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</si>
  <si>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</si>
  <si>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</si>
  <si>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</si>
  <si>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</si>
  <si>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</si>
  <si>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</si>
  <si>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</si>
  <si>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</si>
  <si>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</si>
  <si>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</si>
  <si>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</si>
  <si>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</si>
  <si>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</si>
  <si>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</si>
  <si>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</si>
  <si>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</si>
  <si>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</si>
  <si>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</si>
  <si>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</si>
  <si>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</si>
  <si>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</si>
  <si>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</si>
  <si>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</si>
  <si>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</si>
  <si>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</si>
  <si>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</si>
  <si>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</si>
  <si>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</si>
  <si>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</si>
  <si>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</si>
  <si>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</si>
  <si>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</si>
  <si>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</si>
  <si>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</si>
  <si>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</si>
  <si>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</si>
  <si>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</si>
  <si>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</si>
  <si>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</si>
  <si>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</si>
  <si>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</si>
  <si>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</si>
  <si>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</si>
  <si>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</si>
  <si>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</si>
  <si>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</si>
  <si>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</si>
  <si>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</si>
  <si>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</si>
  <si>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</si>
  <si>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</si>
  <si>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</si>
  <si>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</si>
  <si>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</si>
  <si>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</si>
  <si>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</si>
  <si>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</si>
  <si>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</si>
  <si>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</si>
  <si>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</si>
  <si>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</si>
  <si>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</si>
  <si>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</si>
  <si>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</si>
  <si>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</si>
  <si>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</si>
  <si>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</si>
  <si>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</si>
  <si>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</si>
  <si>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</si>
  <si>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</si>
  <si>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</si>
  <si>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</si>
  <si>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</si>
  <si>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</si>
  <si>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</si>
  <si>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</si>
  <si>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</si>
  <si>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</si>
  <si>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</si>
  <si>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</si>
  <si>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</si>
  <si>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</si>
  <si>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</si>
  <si>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</si>
  <si>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</si>
  <si>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</si>
  <si>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</si>
  <si>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</si>
  <si>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</si>
  <si>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</si>
  <si>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</si>
  <si>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</si>
  <si>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</si>
  <si>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</si>
  <si>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</si>
  <si>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</si>
  <si>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</si>
  <si>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</si>
  <si>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</si>
  <si>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</si>
  <si>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</si>
  <si>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</si>
  <si>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</si>
  <si>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</si>
  <si>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</si>
  <si>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</si>
  <si>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</si>
  <si>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</si>
  <si>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</si>
  <si>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</si>
  <si>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</si>
  <si>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</si>
  <si>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</si>
  <si>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</si>
  <si>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</si>
  <si>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</si>
  <si>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</si>
  <si>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</si>
  <si>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</si>
  <si>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</si>
  <si>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</si>
  <si>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</si>
  <si>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</si>
  <si>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</si>
  <si>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</si>
  <si>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</si>
  <si>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</si>
  <si>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</si>
  <si>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</si>
  <si>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</si>
  <si>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</si>
  <si>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</si>
  <si>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</si>
  <si>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</si>
  <si>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</si>
  <si>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</si>
  <si>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</si>
  <si>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</si>
  <si>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</si>
  <si>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</si>
  <si>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</si>
  <si>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</si>
  <si>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</si>
  <si>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</si>
  <si>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</si>
  <si>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</si>
  <si>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</si>
  <si>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</si>
  <si>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</si>
  <si>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</si>
  <si>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</si>
  <si>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</si>
  <si>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</si>
  <si>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</si>
  <si>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</si>
  <si>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</si>
  <si>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</si>
  <si>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</si>
  <si>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</si>
  <si>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</si>
  <si>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</si>
  <si>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</si>
  <si>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</si>
  <si>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</si>
  <si>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</si>
  <si>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</si>
  <si>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</si>
  <si>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</si>
  <si>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</si>
  <si>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</si>
  <si>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</si>
  <si>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</si>
  <si>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</si>
  <si>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</si>
  <si>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</si>
  <si>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</si>
  <si>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</si>
  <si>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</si>
  <si>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</si>
  <si>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</si>
  <si>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</si>
  <si>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</si>
  <si>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</si>
  <si>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</si>
  <si>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</si>
  <si>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</si>
  <si>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</si>
  <si>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</si>
  <si>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</si>
  <si>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</si>
  <si>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</si>
  <si>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</si>
  <si>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</si>
  <si>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</si>
  <si>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</si>
  <si>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</si>
  <si>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</si>
  <si>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</si>
  <si>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</si>
  <si>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</si>
  <si>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</si>
  <si>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</si>
  <si>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</si>
  <si>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</si>
  <si>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</si>
  <si>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</si>
  <si>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</si>
  <si>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</si>
  <si>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</si>
  <si>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</si>
  <si>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</si>
  <si>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</si>
  <si>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</si>
  <si>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</si>
  <si>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</si>
  <si>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</si>
  <si>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</si>
  <si>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</si>
  <si>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</si>
  <si>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</si>
  <si>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</si>
  <si>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</si>
  <si>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</si>
  <si>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</si>
  <si>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</si>
  <si>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</si>
  <si>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</si>
  <si>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</si>
  <si>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</si>
  <si>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</si>
  <si>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</si>
  <si>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</si>
  <si>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</si>
  <si>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</si>
  <si>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</si>
  <si>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</si>
  <si>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</si>
  <si>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</si>
  <si>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</si>
  <si>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</si>
  <si>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</si>
  <si>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</si>
  <si>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</si>
  <si>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</si>
  <si>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</si>
  <si>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</si>
  <si>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</si>
  <si>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</si>
  <si>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</si>
  <si>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</si>
  <si>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</si>
  <si>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</si>
  <si>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</si>
  <si>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</si>
  <si>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</si>
  <si>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</si>
  <si>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</si>
  <si>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</si>
  <si>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</si>
  <si>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</si>
  <si>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</si>
  <si>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</si>
  <si>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</si>
  <si>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</si>
  <si>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</si>
  <si>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</si>
  <si>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</si>
  <si>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</si>
  <si>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</si>
  <si>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</si>
  <si>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</si>
  <si>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</si>
  <si>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</si>
  <si>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</si>
  <si>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</si>
  <si>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</si>
  <si>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</si>
  <si>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</si>
  <si>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</si>
  <si>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</si>
  <si>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</si>
  <si>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</si>
  <si>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</si>
  <si>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</si>
  <si>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</si>
  <si>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</si>
  <si>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</si>
  <si>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</si>
  <si>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</si>
  <si>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</si>
  <si>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</si>
  <si>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</si>
  <si>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</si>
  <si>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</si>
  <si>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</si>
  <si>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</si>
  <si>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</si>
  <si>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</si>
  <si>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</si>
  <si>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</si>
  <si>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</si>
  <si>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</si>
  <si>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</si>
  <si>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</si>
  <si>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</si>
  <si>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</si>
  <si>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</si>
  <si>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</si>
  <si>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</si>
  <si>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</si>
  <si>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</si>
  <si>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</si>
  <si>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</si>
  <si>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</si>
  <si>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</si>
  <si>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</si>
  <si>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</si>
  <si>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</si>
  <si>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</si>
  <si>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</si>
  <si>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</si>
  <si>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</si>
  <si>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</si>
  <si>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</si>
  <si>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</si>
  <si>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</si>
  <si>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</si>
  <si>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</si>
  <si>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</si>
  <si>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</si>
  <si>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</si>
  <si>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</si>
  <si>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</si>
  <si>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</si>
  <si>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</si>
  <si>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</si>
  <si>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</si>
  <si>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</si>
  <si>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</si>
  <si>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</si>
  <si>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</si>
  <si>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</si>
  <si>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</si>
  <si>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</si>
  <si>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</si>
  <si>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</si>
  <si>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</si>
  <si>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</si>
  <si>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</si>
  <si>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</si>
  <si>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</si>
  <si>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</si>
  <si>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</si>
  <si>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</si>
  <si>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</si>
  <si>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</si>
  <si>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</si>
  <si>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</si>
  <si>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</si>
  <si>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</si>
  <si>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</si>
  <si>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</si>
  <si>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</si>
  <si>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</si>
  <si>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</si>
  <si>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</si>
  <si>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</si>
  <si>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</si>
  <si>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</si>
  <si>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</si>
  <si>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</si>
  <si>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</si>
  <si>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</si>
  <si>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</si>
  <si>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</si>
  <si>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</si>
  <si>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</si>
  <si>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</si>
  <si>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</si>
  <si>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</si>
  <si>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</si>
  <si>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</si>
  <si>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</si>
  <si>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</si>
  <si>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</si>
  <si>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</si>
  <si>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</si>
  <si>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</si>
  <si>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</si>
  <si>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</si>
  <si>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</si>
  <si>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</si>
  <si>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</si>
  <si>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</si>
  <si>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</si>
  <si>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</si>
  <si>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</si>
  <si>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</si>
  <si>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</si>
  <si>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</si>
  <si>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</si>
  <si>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</si>
  <si>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</si>
  <si>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</si>
  <si>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</si>
  <si>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</si>
  <si>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</si>
  <si>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</si>
  <si>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</si>
  <si>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</si>
  <si>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</si>
  <si>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</si>
  <si>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</si>
  <si>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</si>
  <si>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</si>
  <si>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</si>
  <si>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</si>
  <si>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</si>
  <si>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</si>
  <si>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</si>
  <si>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</si>
  <si>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</si>
  <si>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</si>
  <si>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</si>
  <si>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</si>
  <si>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</si>
  <si>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</si>
  <si>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</si>
  <si>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</si>
  <si>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</si>
  <si>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</si>
  <si>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</si>
  <si>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</si>
  <si>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</si>
  <si>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</si>
  <si>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</si>
  <si>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</si>
  <si>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</si>
  <si>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</si>
  <si>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</si>
  <si>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</si>
  <si>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</si>
  <si>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</si>
  <si>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</si>
  <si>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</si>
  <si>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</si>
  <si>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</si>
  <si>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</si>
  <si>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</si>
  <si>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</si>
  <si>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</si>
  <si>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</si>
  <si>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</si>
  <si>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</si>
  <si>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</si>
  <si>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</si>
  <si>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</si>
  <si>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</si>
  <si>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</si>
  <si>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</si>
  <si>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</si>
  <si>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</si>
  <si>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</si>
  <si>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</si>
  <si>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</si>
  <si>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</si>
  <si>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</si>
  <si>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</si>
  <si>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</si>
  <si>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</si>
  <si>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</si>
  <si>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</si>
  <si>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</si>
  <si>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</si>
  <si>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</si>
  <si>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</si>
  <si>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</si>
  <si>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</si>
  <si>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</si>
  <si>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</si>
  <si>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</si>
  <si>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</si>
  <si>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</si>
  <si>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</si>
  <si>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</si>
  <si>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</si>
  <si>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</si>
  <si>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</si>
  <si>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</si>
  <si>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</si>
  <si>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</si>
  <si>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</si>
  <si>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</si>
  <si>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</si>
  <si>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</si>
  <si>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</si>
  <si>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</si>
  <si>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</si>
  <si>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</si>
  <si>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</si>
  <si>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</si>
  <si>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</si>
  <si>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</si>
  <si>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</si>
  <si>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</si>
  <si>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</si>
  <si>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</si>
  <si>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</si>
  <si>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</si>
  <si>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</si>
  <si>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</si>
  <si>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</si>
  <si>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</si>
  <si>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</si>
  <si>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</si>
  <si>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</si>
  <si>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</si>
  <si>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</si>
  <si>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</si>
  <si>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</si>
  <si>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</si>
  <si>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</si>
  <si>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</si>
  <si>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</si>
  <si>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</si>
  <si>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</si>
  <si>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</si>
  <si>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</si>
  <si>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</si>
  <si>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</si>
  <si>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</si>
  <si>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</si>
  <si>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</si>
  <si>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</si>
  <si>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</si>
  <si>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</si>
  <si>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</si>
  <si>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</si>
  <si>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</si>
  <si>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</si>
  <si>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</si>
  <si>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</si>
  <si>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</si>
  <si>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</si>
  <si>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</si>
  <si>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</si>
  <si>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</si>
  <si>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</si>
  <si>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</si>
  <si>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</si>
  <si>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</si>
  <si>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</si>
  <si>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</si>
  <si>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</si>
  <si>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</si>
  <si>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</si>
  <si>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</si>
  <si>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</si>
  <si>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</si>
  <si>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</si>
  <si>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</si>
  <si>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</si>
  <si>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</si>
  <si>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</si>
  <si>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</si>
  <si>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</si>
  <si>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</si>
  <si>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</si>
  <si>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</si>
  <si>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</si>
  <si>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</si>
  <si>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</si>
  <si>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</si>
  <si>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</si>
  <si>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</si>
  <si>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</si>
  <si>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</si>
  <si>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</si>
  <si>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</si>
  <si>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</si>
  <si>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</si>
  <si>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</si>
  <si>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</si>
  <si>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</si>
  <si>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</si>
  <si>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</si>
  <si>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</si>
  <si>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</si>
  <si>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</si>
  <si>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</si>
  <si>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</si>
  <si>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</si>
  <si>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</si>
  <si>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</si>
  <si>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</si>
  <si>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</si>
  <si>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</si>
  <si>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</si>
  <si>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</si>
  <si>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</si>
  <si>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</si>
  <si>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</si>
  <si>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</si>
  <si>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</si>
  <si>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</si>
  <si>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</si>
  <si>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</si>
  <si>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</si>
  <si>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</si>
  <si>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</si>
  <si>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</si>
  <si>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</si>
  <si>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</si>
  <si>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</si>
  <si>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</si>
  <si>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</si>
  <si>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</si>
  <si>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</si>
  <si>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</si>
  <si>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</si>
  <si>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</si>
  <si>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</si>
  <si>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</si>
  <si>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</si>
  <si>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</si>
  <si>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</si>
  <si>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</si>
  <si>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</si>
  <si>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</si>
  <si>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</si>
  <si>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</si>
  <si>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</si>
  <si>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</si>
  <si>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</si>
  <si>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</si>
  <si>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</si>
  <si>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</si>
  <si>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</si>
  <si>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</si>
  <si>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</si>
  <si>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</si>
  <si>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</si>
  <si>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</si>
  <si>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</si>
  <si>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</si>
  <si>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</si>
  <si>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</si>
  <si>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</si>
  <si>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</si>
  <si>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</si>
  <si>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</si>
  <si>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</si>
  <si>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</si>
  <si>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</si>
  <si>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</si>
  <si>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</si>
  <si>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</si>
  <si>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</si>
  <si>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</si>
  <si>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</si>
  <si>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</si>
  <si>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</si>
  <si>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</si>
  <si>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</si>
  <si>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</si>
  <si>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</si>
  <si>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</si>
  <si>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</si>
  <si>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</si>
  <si>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</si>
  <si>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</si>
  <si>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</si>
  <si>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</si>
  <si>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</si>
  <si>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</si>
  <si>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</si>
  <si>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</si>
  <si>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</si>
  <si>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</si>
  <si>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</si>
  <si>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</si>
  <si>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</si>
  <si>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</si>
  <si>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</si>
  <si>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</si>
  <si>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</si>
  <si>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</si>
  <si>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</si>
  <si>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</si>
  <si>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</si>
  <si>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</si>
  <si>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</si>
  <si>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</si>
  <si>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</si>
  <si>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</si>
  <si>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</si>
  <si>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</si>
  <si>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</si>
  <si>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</si>
  <si>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</si>
  <si>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</si>
  <si>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</si>
  <si>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</si>
  <si>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</si>
  <si>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</si>
  <si>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</si>
  <si>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</si>
  <si>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</si>
  <si>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</si>
  <si>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</si>
  <si>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</si>
  <si>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</si>
  <si>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</si>
  <si>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</si>
  <si>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</si>
  <si>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</si>
  <si>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</si>
  <si>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</si>
  <si>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</si>
  <si>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</si>
  <si>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</si>
  <si>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</si>
  <si>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</si>
  <si>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</si>
  <si>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</si>
  <si>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</si>
  <si>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</si>
  <si>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</si>
  <si>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</si>
  <si>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</si>
  <si>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</si>
  <si>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</si>
  <si>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</si>
  <si>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</si>
  <si>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</si>
  <si>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</si>
  <si>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</si>
  <si>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</si>
  <si>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</si>
  <si>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</si>
  <si>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</si>
  <si>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</si>
  <si>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</si>
  <si>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</si>
  <si>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</si>
  <si>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</si>
  <si>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</si>
  <si>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</si>
  <si>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</si>
  <si>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</si>
  <si>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</si>
  <si>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</si>
  <si>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</si>
  <si>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</si>
  <si>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</si>
  <si>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</si>
  <si>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</si>
  <si>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</si>
  <si>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</si>
  <si>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</si>
  <si>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</si>
  <si>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</si>
  <si>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</si>
  <si>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</si>
  <si>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</si>
  <si>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</si>
  <si>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</si>
  <si>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</si>
  <si>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</si>
  <si>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</si>
  <si>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</si>
  <si>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</si>
  <si>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</si>
  <si>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</si>
  <si>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</si>
  <si>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</si>
  <si>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</si>
  <si>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</si>
  <si>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</si>
  <si>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</si>
  <si>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</si>
  <si>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</si>
  <si>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</si>
  <si>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</si>
  <si>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</si>
  <si>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</si>
  <si>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</si>
  <si>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</si>
  <si>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</si>
  <si>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</si>
  <si>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</si>
  <si>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</si>
  <si>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</si>
  <si>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</si>
  <si>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</si>
  <si>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</si>
  <si>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</si>
  <si>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</si>
  <si>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</si>
  <si>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</si>
  <si>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</si>
  <si>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</si>
  <si>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</si>
  <si>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</si>
  <si>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</si>
  <si>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</si>
  <si>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</si>
  <si>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</si>
  <si>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</si>
  <si>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</si>
  <si>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</si>
  <si>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</si>
  <si>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</si>
  <si>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</si>
  <si>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</si>
  <si>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</si>
  <si>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</si>
  <si>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</si>
  <si>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</si>
  <si>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</si>
  <si>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</si>
  <si>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</si>
  <si>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</si>
  <si>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</si>
  <si>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</si>
  <si>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</si>
  <si>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</si>
  <si>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</si>
  <si>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</si>
  <si>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</si>
  <si>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</si>
  <si>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</si>
  <si>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</si>
  <si>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</si>
  <si>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</si>
  <si>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</si>
  <si>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</si>
  <si>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</si>
  <si>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</si>
  <si>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</si>
  <si>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</si>
  <si>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</si>
  <si>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</si>
  <si>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</si>
  <si>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</si>
  <si>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</si>
  <si>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</si>
  <si>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</si>
  <si>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</si>
  <si>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</si>
  <si>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</si>
  <si>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</si>
  <si>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</si>
  <si>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</si>
  <si>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</si>
  <si>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</si>
  <si>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</si>
  <si>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</si>
  <si>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</si>
  <si>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</si>
  <si>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</si>
  <si>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</si>
  <si>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</si>
  <si>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</si>
  <si>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</si>
  <si>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</si>
  <si>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</si>
  <si>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</si>
  <si>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</si>
  <si>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</si>
  <si>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</si>
  <si>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</si>
  <si>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</si>
  <si>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</si>
  <si>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</si>
  <si>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</si>
  <si>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</si>
  <si>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</si>
  <si>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</si>
  <si>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</si>
  <si>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</si>
  <si>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</si>
  <si>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</si>
  <si>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</si>
  <si>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</si>
  <si>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</si>
  <si>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</si>
  <si>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</si>
  <si>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</si>
  <si>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</si>
  <si>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</si>
  <si>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</si>
  <si>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</si>
  <si>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</si>
  <si>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</si>
  <si>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</si>
  <si>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</si>
  <si>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</si>
  <si>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</si>
  <si>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</si>
  <si>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</si>
  <si>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</si>
  <si>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</si>
  <si>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</si>
  <si>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</si>
  <si>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</si>
  <si>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</si>
  <si>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</si>
  <si>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</si>
  <si>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</si>
  <si>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</si>
  <si>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</si>
  <si>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</si>
  <si>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</si>
  <si>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</si>
  <si>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</si>
  <si>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</si>
  <si>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</si>
  <si>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</si>
  <si>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</si>
  <si>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</si>
  <si>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</si>
  <si>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</si>
  <si>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</si>
  <si>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</si>
  <si>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</si>
  <si>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</si>
  <si>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</si>
  <si>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</si>
  <si>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</si>
  <si>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</si>
  <si>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</si>
  <si>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</si>
  <si>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</si>
  <si>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</si>
  <si>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</si>
  <si>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</si>
  <si>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</si>
  <si>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</si>
  <si>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</si>
  <si>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</si>
  <si>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</si>
  <si>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</si>
  <si>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</si>
  <si>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</si>
  <si>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</si>
  <si>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</si>
  <si>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</si>
  <si>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</si>
  <si>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</si>
  <si>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</si>
  <si>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</si>
  <si>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</si>
  <si>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</si>
  <si>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</si>
  <si>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</si>
  <si>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</si>
  <si>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</si>
  <si>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</si>
  <si>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</si>
  <si>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</si>
  <si>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</si>
  <si>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</si>
  <si>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</si>
  <si>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</si>
  <si>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</si>
  <si>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</si>
  <si>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</si>
  <si>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</si>
  <si>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</si>
  <si>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</si>
  <si>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</si>
  <si>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</si>
  <si>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</si>
  <si>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</si>
  <si>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</si>
  <si>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</si>
  <si>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</si>
  <si>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</si>
  <si>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</si>
  <si>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</si>
  <si>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</si>
  <si>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</si>
  <si>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</si>
  <si>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</si>
  <si>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</si>
  <si>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</si>
  <si>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</si>
  <si>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</si>
  <si>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</si>
  <si>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</si>
  <si>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</si>
  <si>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</si>
  <si>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</si>
  <si>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</si>
  <si>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</si>
  <si>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</si>
  <si>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</si>
  <si>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</si>
  <si>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</si>
  <si>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</si>
  <si>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</si>
  <si>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</si>
  <si>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</si>
  <si>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</si>
  <si>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</si>
  <si>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</si>
  <si>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</si>
  <si>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</si>
  <si>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</si>
  <si>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</si>
  <si>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</si>
  <si>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</si>
  <si>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</si>
  <si>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</si>
  <si>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</si>
  <si>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</si>
  <si>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</si>
  <si>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</si>
  <si>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</si>
  <si>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</si>
  <si>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</si>
  <si>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</si>
  <si>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</si>
  <si>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</si>
  <si>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</si>
  <si>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</si>
  <si>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</si>
  <si>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</si>
  <si>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</si>
  <si>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</si>
  <si>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</si>
  <si>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</si>
  <si>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</si>
  <si>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</si>
  <si>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</si>
  <si>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</si>
  <si>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</si>
  <si>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</si>
  <si>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</si>
  <si>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</si>
  <si>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</si>
  <si>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</si>
  <si>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</si>
  <si>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</si>
  <si>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</si>
  <si>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</si>
  <si>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</si>
  <si>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</si>
  <si>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</si>
  <si>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</si>
  <si>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</si>
  <si>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</si>
  <si>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</si>
  <si>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</si>
  <si>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</si>
  <si>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</si>
  <si>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</si>
  <si>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</si>
  <si>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</si>
  <si>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</si>
  <si>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</si>
  <si>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</si>
  <si>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</si>
  <si>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</si>
  <si>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</si>
  <si>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</si>
  <si>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</si>
  <si>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</si>
  <si>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</si>
  <si>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</si>
  <si>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</si>
  <si>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</si>
  <si>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</si>
  <si>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</si>
  <si>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</si>
  <si>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</si>
  <si>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</si>
  <si>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</si>
  <si>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</si>
  <si>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</si>
  <si>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</si>
  <si>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</si>
  <si>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</si>
  <si>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</si>
  <si>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</si>
  <si>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</si>
  <si>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</si>
  <si>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</si>
  <si>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</si>
  <si>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</si>
  <si>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</si>
  <si>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</si>
  <si>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</si>
  <si>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</si>
  <si>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</si>
  <si>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</si>
  <si>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</si>
  <si>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</si>
  <si>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</si>
  <si>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</si>
  <si>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</si>
  <si>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</si>
  <si>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</si>
  <si>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</si>
  <si>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</si>
  <si>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</si>
  <si>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</si>
  <si>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</si>
  <si>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</si>
  <si>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</si>
  <si>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</si>
  <si>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</si>
  <si>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</si>
  <si>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</si>
  <si>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</si>
  <si>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</si>
  <si>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</si>
  <si>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</si>
  <si>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</si>
  <si>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</si>
  <si>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</si>
  <si>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</si>
  <si>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</si>
  <si>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</si>
  <si>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</si>
  <si>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</si>
  <si>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</si>
  <si>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</si>
  <si>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</si>
  <si>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</si>
  <si>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</si>
  <si>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</si>
  <si>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</si>
  <si>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</si>
  <si>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</si>
  <si>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</si>
  <si>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</si>
  <si>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</si>
  <si>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</si>
  <si>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</si>
  <si>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</si>
  <si>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</si>
  <si>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</si>
  <si>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</si>
  <si>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</si>
  <si>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</si>
  <si>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</si>
  <si>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</si>
  <si>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</si>
  <si>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</si>
  <si>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</si>
  <si>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</si>
  <si>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</si>
  <si>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</si>
  <si>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</si>
  <si>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</si>
  <si>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</si>
  <si>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</si>
  <si>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</si>
  <si>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</si>
  <si>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</si>
  <si>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</si>
  <si>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</si>
  <si>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</si>
  <si>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</si>
  <si>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</si>
  <si>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</si>
  <si>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</si>
  <si>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</si>
  <si>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</si>
  <si>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</si>
  <si>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</si>
  <si>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</si>
  <si>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</si>
  <si>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</si>
  <si>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</si>
  <si>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</si>
  <si>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</si>
  <si>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</si>
  <si>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</si>
  <si>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</si>
  <si>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</si>
  <si>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</si>
  <si>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</si>
  <si>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</si>
  <si>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</si>
  <si>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</si>
  <si>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</si>
  <si>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</si>
  <si>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</si>
  <si>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</si>
  <si>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</si>
  <si>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</si>
  <si>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</si>
  <si>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</si>
  <si>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</si>
  <si>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</si>
  <si>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</si>
  <si>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</si>
  <si>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</si>
  <si>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</si>
  <si>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</si>
  <si>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</si>
  <si>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</si>
  <si>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</si>
  <si>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</si>
  <si>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</si>
  <si>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</si>
  <si>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</si>
  <si>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</si>
  <si>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</si>
  <si>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</si>
  <si>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</si>
  <si>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</si>
  <si>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</si>
  <si>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</si>
  <si>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</si>
  <si>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</si>
  <si>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</si>
  <si>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</si>
  <si>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</si>
  <si>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</si>
  <si>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</si>
  <si>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</si>
  <si>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</si>
  <si>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</si>
  <si>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</si>
  <si>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</si>
  <si>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</si>
  <si>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</si>
  <si>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</si>
  <si>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</si>
  <si>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</si>
  <si>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</si>
  <si>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</si>
  <si>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</si>
  <si>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</si>
  <si>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</si>
  <si>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</si>
  <si>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</si>
  <si>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</si>
  <si>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</si>
  <si>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</si>
  <si>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</si>
  <si>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</si>
  <si>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</si>
  <si>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</si>
  <si>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</si>
  <si>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</si>
  <si>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</si>
  <si>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</si>
  <si>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</si>
  <si>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</si>
  <si>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</si>
  <si>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</si>
  <si>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</si>
  <si>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</si>
  <si>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</si>
  <si>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</si>
  <si>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</si>
  <si>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</si>
  <si>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</si>
  <si>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</si>
  <si>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</si>
  <si>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</si>
  <si>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</si>
  <si>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</si>
  <si>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</si>
  <si>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</si>
  <si>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</si>
  <si>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</si>
  <si>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</si>
  <si>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</si>
  <si>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</si>
  <si>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</si>
  <si>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</si>
  <si>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</si>
  <si>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</si>
  <si>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</si>
  <si>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</si>
  <si>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</si>
  <si>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</si>
  <si>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</si>
  <si>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</si>
  <si>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</si>
  <si>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</si>
  <si>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</si>
  <si>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</si>
  <si>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</si>
  <si>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</si>
  <si>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</si>
  <si>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</si>
  <si>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</si>
  <si>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</si>
  <si>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</si>
  <si>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</si>
  <si>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</si>
  <si>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</si>
  <si>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</si>
  <si>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</si>
  <si>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</si>
  <si>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</si>
  <si>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</si>
  <si>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</si>
  <si>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</si>
  <si>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</si>
  <si>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</si>
  <si>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</si>
  <si>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</si>
  <si>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</si>
  <si>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</si>
  <si>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</si>
  <si>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</si>
  <si>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</si>
  <si>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</si>
  <si>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</si>
  <si>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</si>
  <si>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</si>
  <si>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</si>
  <si>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</si>
  <si>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</si>
  <si>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</si>
  <si>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</si>
  <si>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</si>
  <si>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</si>
  <si>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</si>
  <si>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</si>
  <si>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</si>
  <si>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</si>
  <si>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</si>
  <si>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</si>
  <si>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</si>
  <si>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</si>
  <si>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</si>
  <si>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</si>
  <si>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</si>
  <si>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</si>
  <si>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</si>
  <si>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</si>
  <si>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</si>
  <si>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</si>
  <si>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</si>
  <si>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</si>
  <si>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</si>
  <si>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</si>
  <si>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</si>
  <si>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</si>
  <si>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</si>
  <si>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</si>
  <si>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</si>
  <si>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</si>
  <si>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</si>
  <si>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</si>
  <si>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</si>
  <si>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</si>
  <si>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</si>
  <si>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</si>
  <si>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</si>
  <si>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</si>
  <si>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</si>
  <si>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</si>
  <si>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</si>
  <si>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</si>
  <si>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</si>
  <si>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</si>
  <si>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</si>
  <si>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</si>
  <si>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</si>
  <si>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</si>
  <si>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</si>
  <si>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</si>
  <si>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</si>
  <si>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</si>
  <si>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</si>
  <si>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</si>
  <si>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</si>
  <si>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</si>
  <si>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</si>
  <si>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</si>
  <si>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</si>
  <si>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</si>
  <si>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</si>
  <si>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</si>
  <si>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</si>
  <si>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</si>
  <si>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</si>
  <si>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</si>
  <si>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</si>
  <si>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</si>
  <si>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</si>
  <si>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</si>
  <si>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</si>
  <si>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</si>
  <si>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</si>
  <si>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</si>
  <si>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</si>
  <si>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</si>
  <si>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</si>
  <si>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</si>
  <si>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</si>
  <si>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</si>
  <si>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</si>
  <si>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</si>
  <si>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</si>
  <si>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</si>
  <si>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</si>
  <si>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</si>
  <si>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</si>
  <si>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</si>
  <si>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</si>
  <si>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</si>
  <si>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</si>
  <si>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</si>
  <si>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</si>
  <si>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</si>
  <si>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</si>
  <si>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</si>
  <si>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</si>
  <si>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</si>
  <si>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</si>
  <si>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</si>
  <si>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</si>
  <si>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</si>
  <si>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</si>
  <si>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</si>
  <si>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</si>
  <si>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</si>
  <si>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</si>
  <si>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</si>
  <si>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</si>
  <si>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</si>
  <si>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</si>
  <si>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</si>
  <si>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</si>
  <si>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</si>
  <si>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</si>
  <si>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</si>
  <si>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</si>
  <si>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</si>
  <si>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</si>
  <si>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</si>
  <si>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</si>
  <si>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</si>
  <si>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</si>
  <si>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</si>
  <si>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</si>
  <si>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</si>
  <si>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</si>
  <si>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</si>
  <si>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</si>
  <si>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</si>
  <si>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</si>
  <si>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</si>
  <si>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</si>
  <si>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</si>
  <si>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</si>
  <si>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</si>
  <si>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</si>
  <si>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</si>
  <si>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</si>
  <si>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</si>
  <si>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</si>
  <si>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</si>
  <si>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</si>
  <si>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</si>
  <si>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</si>
  <si>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</si>
  <si>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</si>
  <si>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</si>
  <si>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</si>
  <si>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</si>
  <si>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</si>
  <si>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</si>
  <si>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</si>
  <si>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</si>
  <si>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</si>
  <si>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</si>
  <si>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</si>
  <si>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</si>
  <si>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</si>
  <si>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</si>
  <si>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</si>
  <si>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</si>
  <si>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</si>
  <si>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</si>
  <si>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</si>
  <si>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</si>
  <si>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</si>
  <si>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</si>
  <si>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</si>
  <si>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</si>
  <si>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</si>
  <si>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</si>
  <si>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</si>
  <si>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</si>
  <si>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</si>
  <si>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</si>
  <si>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</si>
  <si>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</si>
  <si>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</si>
  <si>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</si>
  <si>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</si>
  <si>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</si>
  <si>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</si>
  <si>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</si>
  <si>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</si>
  <si>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</si>
  <si>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</si>
  <si>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</si>
  <si>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</si>
  <si>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</si>
  <si>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</si>
  <si>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</si>
  <si>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</si>
  <si>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</si>
  <si>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</si>
  <si>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</si>
  <si>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</si>
  <si>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</si>
  <si>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</si>
  <si>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</si>
  <si>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</si>
  <si>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</si>
  <si>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</si>
  <si>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</si>
  <si>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</si>
  <si>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</si>
  <si>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</si>
  <si>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</si>
  <si>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</si>
  <si>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</si>
  <si>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</si>
  <si>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</si>
  <si>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</si>
  <si>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</si>
  <si>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</si>
  <si>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</si>
  <si>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</si>
  <si>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</si>
  <si>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</si>
  <si>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</si>
  <si>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</si>
  <si>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</si>
  <si>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</si>
  <si>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</si>
  <si>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</si>
  <si>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</si>
  <si>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</si>
  <si>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</si>
  <si>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</si>
  <si>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</si>
  <si>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</si>
  <si>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</si>
  <si>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</si>
  <si>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</si>
  <si>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</si>
  <si>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</si>
  <si>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</si>
  <si>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</si>
  <si>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</si>
  <si>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</si>
  <si>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</si>
  <si>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</si>
  <si>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</si>
  <si>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</si>
  <si>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</si>
  <si>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</si>
  <si>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</si>
  <si>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</si>
  <si>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</si>
  <si>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</si>
  <si>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</si>
  <si>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</si>
  <si>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</si>
  <si>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</si>
  <si>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</si>
  <si>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</si>
  <si>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</si>
  <si>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</si>
  <si>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</si>
  <si>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</si>
  <si>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</si>
  <si>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</si>
  <si>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</si>
  <si>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</si>
  <si>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</si>
  <si>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</si>
  <si>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</si>
  <si>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</si>
  <si>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</si>
  <si>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</si>
  <si>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</si>
  <si>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</si>
  <si>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</si>
  <si>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</si>
  <si>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</si>
  <si>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</si>
  <si>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</si>
  <si>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</si>
  <si>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</si>
  <si>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</si>
  <si>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</si>
  <si>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</si>
  <si>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</si>
  <si>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</si>
  <si>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</si>
  <si>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</si>
  <si>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</si>
  <si>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</si>
  <si>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</si>
  <si>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</si>
  <si>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</si>
  <si>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</si>
  <si>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</si>
  <si>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</si>
  <si>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</si>
  <si>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</si>
  <si>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</si>
  <si>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</si>
  <si>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</si>
  <si>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</si>
  <si>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</si>
  <si>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</si>
  <si>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</si>
  <si>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</si>
  <si>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</si>
  <si>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</si>
  <si>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</si>
  <si>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</si>
  <si>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</si>
  <si>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</si>
  <si>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</si>
  <si>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</si>
  <si>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</si>
  <si>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</si>
  <si>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</si>
  <si>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</si>
  <si>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</si>
  <si>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</si>
  <si>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</si>
  <si>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</si>
  <si>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</si>
  <si>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</si>
  <si>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</si>
  <si>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</si>
  <si>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</si>
  <si>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</si>
  <si>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</si>
  <si>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</si>
  <si>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</si>
  <si>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</si>
  <si>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</si>
  <si>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</si>
  <si>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</si>
  <si>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</si>
  <si>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</si>
  <si>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</si>
  <si>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</si>
  <si>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</si>
  <si>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</si>
  <si>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</si>
  <si>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</si>
  <si>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</si>
  <si>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</si>
  <si>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</si>
  <si>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</si>
  <si>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</si>
  <si>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</si>
  <si>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</si>
  <si>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</si>
  <si>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</si>
  <si>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</si>
  <si>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</si>
  <si>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</si>
  <si>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</si>
  <si>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</si>
  <si>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</si>
  <si>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</si>
  <si>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</si>
  <si>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</si>
  <si>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</si>
  <si>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</si>
  <si>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</si>
  <si>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</si>
  <si>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</si>
  <si>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</si>
  <si>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</si>
  <si>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</si>
  <si>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</si>
  <si>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</si>
  <si>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</si>
  <si>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</si>
  <si>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</si>
  <si>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</si>
  <si>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</si>
  <si>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</si>
  <si>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</si>
  <si>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</si>
  <si>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</si>
  <si>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</si>
  <si>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</si>
  <si>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</si>
  <si>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</si>
  <si>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</si>
  <si>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</si>
  <si>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</si>
  <si>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</si>
  <si>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</si>
  <si>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</si>
  <si>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</si>
  <si>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</si>
  <si>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</si>
  <si>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</si>
  <si>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</si>
  <si>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</si>
  <si>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</si>
  <si>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</si>
  <si>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</si>
  <si>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</si>
  <si>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</si>
  <si>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</si>
  <si>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</si>
  <si>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</si>
  <si>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</si>
  <si>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</si>
  <si>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</si>
  <si>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</si>
  <si>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</si>
  <si>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</si>
  <si>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</si>
  <si>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</si>
  <si>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</si>
  <si>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</si>
  <si>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</si>
  <si>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</si>
  <si>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</si>
  <si>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</si>
  <si>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</si>
  <si>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</si>
  <si>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</si>
  <si>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</si>
  <si>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</si>
  <si>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</si>
  <si>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</si>
  <si>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</si>
  <si>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</si>
  <si>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</si>
  <si>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</si>
  <si>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</si>
  <si>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</si>
  <si>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</si>
  <si>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</si>
  <si>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</si>
  <si>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</si>
  <si>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</si>
  <si>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</si>
  <si>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</si>
  <si>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</si>
  <si>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</si>
  <si>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</si>
  <si>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</si>
  <si>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</si>
  <si>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</si>
  <si>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</si>
  <si>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</si>
  <si>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</si>
  <si>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</si>
  <si>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</si>
  <si>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</si>
  <si>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</si>
  <si>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</si>
  <si>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</si>
  <si>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</si>
  <si>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</si>
  <si>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</si>
  <si>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</si>
  <si>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</si>
  <si>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</si>
  <si>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</si>
  <si>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</si>
  <si>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</si>
  <si>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</si>
  <si>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</si>
  <si>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</si>
  <si>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</si>
  <si>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</si>
  <si>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</si>
  <si>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</si>
  <si>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</si>
  <si>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</si>
  <si>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</si>
  <si>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</si>
  <si>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</si>
  <si>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</si>
  <si>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</si>
  <si>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</si>
  <si>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</si>
  <si>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</si>
  <si>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</si>
  <si>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</si>
  <si>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</si>
  <si>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</si>
  <si>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</si>
  <si>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</si>
  <si>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</si>
  <si>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</si>
  <si>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</si>
  <si>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</si>
  <si>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</si>
  <si>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</si>
  <si>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</si>
  <si>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</si>
  <si>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</si>
  <si>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</si>
  <si>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</si>
  <si>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</si>
  <si>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</si>
  <si>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</si>
  <si>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</si>
  <si>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</si>
  <si>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</si>
  <si>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</si>
  <si>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</si>
  <si>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</si>
  <si>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</si>
  <si>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</si>
  <si>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</si>
  <si>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</si>
  <si>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</si>
  <si>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</si>
  <si>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</si>
  <si>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</si>
  <si>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</si>
  <si>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</si>
  <si>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</si>
  <si>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</si>
  <si>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</si>
  <si>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</si>
  <si>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</si>
  <si>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</si>
  <si>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</si>
  <si>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</si>
  <si>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</si>
  <si>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</si>
  <si>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</si>
  <si>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</si>
  <si>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</si>
  <si>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</si>
  <si>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</si>
  <si>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</si>
  <si>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</si>
  <si>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</si>
  <si>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</si>
  <si>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</si>
  <si>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</si>
  <si>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</si>
  <si>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</si>
  <si>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</si>
  <si>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</si>
  <si>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</si>
  <si>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</si>
  <si>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</si>
  <si>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</si>
  <si>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</si>
  <si>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</si>
  <si>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</si>
  <si>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</si>
  <si>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</si>
  <si>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</si>
  <si>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</si>
  <si>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</si>
  <si>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</si>
  <si>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</si>
  <si>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</si>
  <si>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</si>
  <si>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</si>
  <si>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</si>
  <si>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</si>
  <si>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</si>
  <si>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</si>
  <si>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</si>
  <si>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</si>
  <si>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</si>
  <si>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</si>
  <si>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</si>
  <si>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</si>
  <si>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</si>
  <si>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</si>
  <si>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</si>
  <si>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</si>
  <si>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</si>
  <si>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</si>
  <si>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</si>
  <si>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</si>
  <si>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</si>
  <si>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</si>
  <si>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</si>
  <si>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</si>
  <si>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</si>
  <si>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</si>
  <si>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</si>
  <si>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</si>
  <si>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</si>
  <si>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</si>
  <si>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</si>
  <si>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</si>
  <si>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</si>
  <si>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</si>
  <si>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</si>
  <si>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</si>
  <si>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</si>
  <si>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</si>
  <si>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</si>
  <si>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</si>
  <si>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</si>
  <si>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</si>
  <si>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</si>
  <si>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</si>
  <si>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</si>
  <si>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</si>
  <si>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</si>
  <si>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</si>
  <si>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</si>
  <si>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</si>
  <si>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</si>
  <si>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</si>
  <si>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</si>
  <si>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</si>
  <si>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</si>
  <si>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</si>
  <si>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</si>
  <si>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</si>
  <si>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</si>
  <si>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</si>
  <si>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</si>
  <si>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</si>
  <si>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</si>
  <si>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</si>
  <si>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</si>
  <si>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</si>
  <si>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</si>
  <si>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</si>
  <si>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</si>
  <si>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</si>
  <si>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</si>
  <si>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</si>
  <si>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</si>
  <si>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</si>
  <si>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</si>
  <si>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</si>
  <si>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</si>
  <si>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</si>
  <si>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</si>
  <si>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</si>
  <si>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</si>
  <si>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</si>
  <si>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</si>
  <si>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</si>
  <si>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</si>
  <si>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</si>
  <si>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</si>
  <si>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</si>
  <si>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</si>
  <si>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</si>
  <si>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</si>
  <si>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</si>
  <si>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</si>
  <si>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</si>
  <si>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</si>
  <si>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</si>
  <si>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</si>
  <si>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</si>
  <si>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</si>
  <si>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</si>
  <si>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</si>
  <si>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</si>
  <si>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</si>
  <si>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</si>
  <si>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</si>
  <si>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</si>
  <si>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</si>
  <si>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</si>
  <si>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</si>
  <si>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</si>
  <si>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</si>
  <si>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</si>
  <si>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</si>
  <si>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</si>
  <si>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</si>
  <si>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</si>
  <si>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</si>
  <si>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</si>
  <si>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</si>
  <si>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</si>
  <si>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</si>
  <si>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</si>
  <si>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</si>
  <si>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</si>
  <si>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</si>
  <si>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</si>
  <si>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</si>
  <si>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</si>
  <si>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</si>
  <si>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</si>
  <si>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</si>
  <si>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</si>
  <si>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</si>
  <si>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</si>
  <si>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</si>
  <si>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</si>
  <si>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</si>
  <si>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</si>
  <si>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</si>
  <si>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</si>
  <si>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</si>
  <si>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</si>
  <si>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</si>
  <si>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</si>
  <si>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</si>
  <si>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</si>
  <si>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</si>
  <si>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</si>
  <si>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</si>
  <si>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</si>
  <si>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</si>
  <si>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</si>
  <si>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</si>
  <si>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</si>
  <si>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</si>
  <si>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</si>
  <si>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</si>
  <si>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</si>
  <si>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</si>
  <si>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</si>
  <si>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</si>
  <si>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</si>
  <si>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</si>
  <si>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</si>
  <si>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</si>
  <si>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</si>
  <si>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</si>
  <si>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</si>
  <si>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</si>
  <si>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</si>
  <si>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</si>
  <si>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</si>
  <si>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</si>
  <si>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</si>
  <si>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</si>
  <si>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</si>
  <si>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</si>
  <si>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</si>
  <si>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</si>
  <si>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</si>
  <si>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</si>
  <si>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</si>
  <si>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</si>
  <si>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</si>
  <si>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</si>
  <si>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</si>
  <si>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</si>
  <si>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</si>
  <si>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</si>
  <si>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</si>
  <si>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</si>
  <si>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</si>
  <si>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</si>
  <si>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</si>
  <si>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</si>
  <si>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</si>
  <si>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</si>
  <si>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</si>
  <si>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</si>
  <si>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</si>
  <si>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</si>
  <si>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</si>
  <si>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</si>
  <si>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</si>
  <si>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</si>
  <si>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</si>
  <si>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</si>
  <si>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</si>
  <si>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</si>
  <si>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</si>
  <si>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</si>
  <si>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</si>
  <si>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</si>
  <si>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</si>
  <si>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</si>
  <si>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</si>
  <si>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</si>
  <si>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</si>
  <si>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</si>
  <si>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</si>
  <si>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</si>
  <si>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</si>
  <si>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</si>
  <si>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</si>
  <si>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</si>
  <si>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</si>
  <si>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</si>
  <si>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</si>
  <si>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</si>
  <si>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</si>
  <si>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</si>
  <si>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</si>
  <si>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</si>
  <si>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</si>
  <si>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</si>
  <si>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</si>
  <si>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</si>
  <si>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</si>
  <si>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</si>
  <si>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</si>
  <si>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</si>
  <si>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</si>
  <si>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</si>
  <si>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</si>
  <si>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</si>
  <si>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</si>
  <si>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</si>
  <si>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</si>
  <si>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</si>
  <si>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</si>
  <si>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</si>
  <si>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</si>
  <si>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</si>
  <si>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</si>
  <si>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</si>
  <si>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</si>
  <si>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</si>
  <si>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</si>
  <si>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</si>
  <si>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</si>
  <si>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</si>
  <si>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</si>
  <si>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</si>
  <si>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</si>
  <si>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</si>
  <si>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</si>
  <si>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</si>
  <si>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</si>
  <si>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</si>
  <si>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</si>
  <si>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</si>
  <si>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</si>
  <si>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</si>
  <si>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</si>
  <si>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</si>
  <si>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</si>
  <si>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</si>
  <si>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</si>
  <si>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</si>
  <si>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</si>
  <si>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</si>
  <si>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</si>
  <si>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</si>
  <si>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</si>
  <si>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</si>
  <si>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</si>
  <si>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</si>
  <si>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</si>
  <si>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</si>
  <si>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</si>
  <si>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</si>
  <si>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</si>
  <si>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</si>
  <si>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</si>
  <si>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</si>
  <si>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</si>
  <si>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</si>
  <si>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</si>
  <si>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</si>
  <si>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</si>
  <si>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</si>
  <si>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</si>
  <si>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</si>
  <si>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</si>
  <si>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</si>
  <si>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</si>
  <si>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</si>
  <si>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</si>
  <si>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</si>
  <si>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</si>
  <si>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</si>
  <si>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</si>
  <si>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</si>
  <si>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</si>
  <si>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</si>
  <si>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</si>
  <si>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</si>
  <si>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</si>
  <si>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</si>
  <si>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</si>
  <si>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</si>
  <si>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</si>
  <si>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</si>
  <si>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</si>
  <si>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</si>
  <si>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</si>
  <si>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</si>
  <si>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</si>
  <si>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</si>
  <si>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</si>
  <si>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</si>
  <si>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</si>
  <si>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</si>
  <si>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</si>
  <si>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</si>
  <si>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</si>
  <si>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</si>
  <si>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</si>
  <si>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</si>
  <si>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</si>
  <si>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</si>
  <si>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</si>
  <si>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</si>
  <si>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</si>
  <si>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</si>
  <si>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</si>
  <si>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</si>
  <si>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</si>
  <si>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</si>
  <si>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</si>
  <si>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</si>
  <si>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</si>
  <si>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</si>
  <si>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</si>
  <si>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</si>
  <si>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</si>
  <si>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</si>
  <si>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</si>
  <si>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</si>
  <si>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</si>
  <si>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</si>
  <si>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</si>
  <si>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</si>
  <si>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</si>
  <si>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</si>
  <si>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</si>
  <si>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</si>
  <si>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</si>
  <si>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</si>
  <si>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</si>
  <si>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</si>
  <si>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</si>
  <si>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</si>
  <si>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</si>
  <si>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</si>
  <si>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</si>
  <si>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</si>
  <si>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</si>
  <si>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</si>
  <si>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</si>
  <si>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</si>
  <si>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</si>
  <si>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</si>
  <si>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</si>
  <si>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</si>
  <si>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</si>
  <si>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</si>
  <si>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</si>
  <si>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</si>
  <si>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</si>
  <si>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</si>
  <si>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</si>
  <si>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</si>
  <si>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</si>
  <si>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</si>
  <si>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</si>
  <si>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</si>
  <si>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</si>
  <si>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</si>
  <si>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</si>
  <si>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</si>
  <si>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</si>
  <si>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</si>
  <si>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</si>
  <si>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</si>
  <si>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</si>
  <si>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</si>
  <si>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</si>
  <si>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</si>
  <si>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</si>
  <si>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</si>
  <si>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</si>
  <si>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</si>
  <si>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</si>
  <si>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</si>
  <si>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</si>
  <si>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</si>
  <si>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</si>
  <si>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</si>
  <si>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</si>
  <si>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</si>
  <si>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</si>
  <si>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</si>
  <si>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</si>
  <si>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</si>
  <si>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</si>
  <si>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</si>
  <si>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</si>
  <si>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</si>
  <si>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</si>
  <si>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</si>
  <si>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</si>
  <si>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</si>
  <si>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</si>
  <si>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</si>
  <si>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</si>
  <si>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</si>
  <si>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</si>
  <si>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</si>
  <si>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</si>
  <si>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</si>
  <si>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</si>
  <si>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</si>
  <si>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</si>
  <si>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</si>
  <si>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</si>
  <si>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</si>
  <si>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</si>
  <si>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</si>
  <si>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</si>
  <si>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</si>
  <si>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</si>
  <si>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</si>
  <si>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</si>
  <si>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</si>
  <si>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</si>
  <si>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</si>
  <si>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</si>
  <si>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</si>
  <si>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</si>
  <si>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</si>
  <si>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</si>
  <si>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</si>
  <si>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</si>
  <si>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</si>
  <si>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</si>
  <si>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</si>
  <si>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</si>
  <si>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</si>
  <si>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</si>
  <si>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</si>
  <si>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</si>
  <si>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</si>
  <si>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</si>
  <si>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</si>
  <si>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</si>
  <si>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</si>
  <si>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</si>
  <si>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</si>
  <si>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</si>
  <si>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</si>
  <si>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</si>
  <si>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</si>
  <si>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</si>
  <si>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</si>
  <si>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</si>
  <si>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</si>
  <si>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</si>
  <si>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</si>
  <si>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</si>
  <si>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</si>
  <si>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</si>
  <si>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</si>
  <si>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</si>
  <si>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</si>
  <si>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</si>
  <si>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</si>
  <si>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</si>
  <si>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</si>
  <si>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</si>
  <si>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</si>
  <si>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</si>
  <si>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</si>
  <si>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</si>
  <si>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</si>
  <si>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</si>
  <si>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</si>
  <si>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</si>
  <si>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</si>
  <si>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</si>
  <si>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</si>
  <si>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</si>
  <si>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</si>
  <si>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</si>
  <si>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</si>
  <si>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</si>
  <si>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</si>
  <si>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</si>
  <si>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</si>
  <si>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</si>
  <si>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</si>
  <si>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</si>
  <si>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</si>
  <si>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</si>
  <si>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</si>
  <si>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</si>
  <si>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</si>
  <si>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</si>
  <si>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</si>
  <si>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</si>
  <si>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</si>
  <si>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</si>
  <si>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</si>
  <si>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</si>
  <si>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</si>
  <si>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</si>
  <si>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</si>
  <si>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</si>
  <si>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</si>
  <si>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</si>
  <si>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</si>
  <si>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</si>
  <si>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</si>
  <si>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</si>
  <si>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</si>
  <si>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</si>
  <si>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</si>
  <si>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</si>
  <si>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</si>
  <si>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</si>
  <si>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</si>
  <si>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</si>
  <si>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</si>
  <si>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</si>
  <si>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</si>
  <si>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</si>
  <si>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</si>
  <si>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</si>
  <si>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</si>
  <si>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</si>
  <si>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</si>
  <si>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</si>
  <si>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</si>
  <si>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</si>
  <si>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</si>
  <si>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</si>
  <si>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</si>
  <si>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</si>
  <si>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</si>
  <si>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</si>
  <si>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</si>
  <si>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</si>
  <si>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</si>
  <si>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</si>
  <si>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</si>
  <si>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</si>
  <si>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</si>
  <si>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</si>
  <si>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</si>
  <si>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</si>
  <si>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</si>
  <si>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</si>
  <si>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</si>
  <si>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</si>
  <si>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</si>
  <si>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</si>
  <si>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</si>
  <si>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</si>
  <si>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</si>
  <si>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</si>
  <si>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</si>
  <si>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</si>
  <si>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</si>
  <si>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</si>
  <si>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</si>
  <si>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</si>
  <si>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</si>
  <si>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</si>
  <si>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</si>
  <si>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</si>
  <si>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</si>
  <si>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</si>
  <si>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</si>
  <si>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</si>
  <si>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</si>
  <si>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</si>
  <si>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</si>
  <si>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</si>
  <si>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</si>
  <si>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</si>
  <si>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</si>
  <si>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</si>
  <si>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</si>
  <si>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</si>
  <si>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</si>
  <si>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</si>
  <si>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</si>
  <si>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</si>
  <si>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</si>
  <si>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</si>
  <si>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</si>
  <si>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</si>
  <si>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</si>
  <si>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</si>
  <si>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</si>
  <si>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</si>
  <si>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</si>
  <si>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</si>
  <si>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</si>
  <si>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</si>
  <si>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</si>
  <si>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</si>
  <si>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</si>
  <si>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</si>
  <si>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</si>
  <si>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</si>
  <si>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</si>
  <si>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</si>
  <si>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</si>
  <si>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</si>
  <si>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</si>
  <si>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</si>
  <si>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</si>
  <si>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</si>
  <si>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</si>
  <si>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</si>
  <si>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</si>
  <si>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</si>
  <si>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</si>
  <si>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</si>
  <si>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</si>
  <si>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</si>
  <si>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</si>
  <si>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</si>
  <si>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</si>
  <si>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</si>
  <si>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</si>
  <si>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</si>
  <si>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</si>
  <si>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</si>
  <si>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</si>
  <si>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</si>
  <si>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</si>
  <si>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</si>
  <si>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</si>
  <si>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</si>
  <si>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</si>
  <si>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</si>
  <si>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</si>
  <si>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</si>
  <si>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</si>
  <si>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</si>
  <si>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</si>
  <si>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</si>
  <si>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</si>
  <si>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</si>
  <si>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</si>
  <si>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</si>
  <si>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</si>
  <si>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</si>
  <si>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</si>
  <si>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</si>
  <si>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</si>
  <si>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</si>
  <si>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</si>
  <si>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</si>
  <si>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</si>
  <si>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</si>
  <si>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</si>
  <si>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</si>
  <si>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</si>
  <si>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</si>
  <si>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</si>
  <si>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</si>
  <si>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</si>
  <si>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</si>
  <si>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</si>
  <si>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</si>
  <si>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</si>
  <si>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</si>
  <si>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</si>
  <si>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</si>
  <si>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</si>
  <si>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</si>
  <si>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</si>
  <si>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</si>
  <si>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</si>
  <si>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</si>
  <si>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</si>
  <si>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</si>
  <si>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</si>
  <si>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</si>
  <si>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</si>
  <si>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</si>
  <si>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</si>
  <si>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</si>
  <si>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</si>
  <si>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</si>
  <si>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</si>
  <si>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</si>
  <si>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</si>
  <si>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</si>
  <si>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</si>
  <si>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</si>
  <si>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</si>
  <si>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</si>
  <si>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</si>
  <si>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</si>
  <si>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</si>
  <si>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</si>
  <si>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</si>
  <si>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</si>
  <si>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</si>
  <si>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</si>
  <si>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</si>
  <si>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</si>
  <si>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</si>
  <si>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</si>
  <si>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</si>
  <si>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</si>
  <si>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</si>
  <si>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</si>
  <si>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</si>
  <si>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</si>
  <si>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</si>
  <si>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</si>
  <si>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</si>
  <si>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</si>
  <si>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</si>
  <si>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</si>
  <si>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</si>
  <si>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</si>
  <si>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</si>
  <si>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</si>
  <si>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</si>
  <si>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</si>
  <si>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</si>
  <si>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</si>
  <si>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</si>
  <si>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</si>
  <si>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</si>
  <si>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</si>
  <si>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</si>
  <si>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</si>
  <si>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</si>
  <si>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</si>
  <si>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</si>
  <si>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</si>
  <si>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</si>
  <si>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</si>
  <si>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</si>
  <si>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</si>
  <si>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</si>
  <si>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</si>
  <si>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</si>
  <si>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</si>
  <si>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</si>
  <si>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</si>
  <si>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</si>
  <si>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</si>
  <si>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</si>
  <si>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</si>
  <si>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</si>
  <si>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</si>
  <si>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</si>
  <si>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</si>
  <si>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</si>
  <si>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</si>
  <si>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</si>
  <si>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</si>
  <si>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</si>
  <si>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</si>
  <si>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</si>
  <si>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</si>
  <si>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</si>
  <si>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</si>
  <si>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</si>
  <si>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</si>
  <si>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</si>
  <si>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</si>
  <si>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</si>
  <si>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</si>
  <si>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</si>
  <si>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</si>
  <si>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</si>
  <si>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</si>
  <si>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</si>
  <si>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</si>
  <si>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</si>
  <si>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</si>
  <si>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</si>
  <si>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</si>
  <si>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</si>
  <si>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</si>
  <si>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</si>
  <si>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</si>
  <si>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</si>
  <si>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</si>
  <si>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</si>
  <si>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</si>
  <si>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</si>
  <si>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</si>
  <si>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</si>
  <si>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</si>
  <si>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</si>
  <si>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</si>
  <si>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</si>
  <si>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</si>
  <si>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</si>
  <si>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</si>
  <si>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</si>
  <si>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</si>
  <si>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</si>
  <si>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</si>
  <si>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</si>
  <si>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</si>
  <si>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</si>
  <si>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</si>
  <si>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</si>
  <si>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</si>
  <si>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</si>
  <si>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</si>
  <si>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</si>
  <si>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</si>
  <si>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</si>
  <si>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</si>
  <si>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</si>
  <si>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</si>
  <si>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</si>
  <si>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</si>
  <si>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</si>
  <si>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</si>
  <si>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</si>
  <si>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</si>
  <si>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</si>
  <si>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</si>
  <si>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</si>
  <si>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</si>
  <si>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</si>
  <si>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</si>
  <si>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</si>
  <si>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</si>
  <si>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</si>
  <si>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</si>
  <si>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</si>
  <si>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</si>
  <si>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</si>
  <si>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</si>
  <si>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</si>
  <si>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</si>
  <si>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</si>
  <si>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</si>
  <si>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</si>
  <si>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</si>
  <si>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</si>
  <si>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</si>
  <si>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</si>
  <si>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</si>
  <si>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</si>
  <si>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</si>
  <si>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</si>
  <si>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</si>
  <si>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</si>
  <si>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</si>
  <si>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</si>
  <si>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</si>
  <si>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</si>
  <si>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</si>
  <si>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</si>
  <si>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</si>
  <si>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</si>
  <si>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</si>
  <si>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</si>
  <si>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</si>
  <si>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</si>
  <si>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</si>
  <si>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</si>
  <si>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</si>
  <si>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</si>
  <si>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</si>
  <si>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</si>
  <si>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</si>
  <si>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</si>
  <si>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</si>
  <si>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</si>
  <si>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</si>
  <si>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</si>
  <si>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</si>
  <si>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</si>
  <si>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</si>
  <si>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</si>
  <si>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</si>
  <si>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</si>
  <si>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</si>
  <si>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</si>
  <si>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</si>
  <si>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</si>
  <si>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</si>
  <si>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</si>
  <si>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</si>
  <si>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</si>
  <si>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</si>
  <si>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</si>
  <si>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</si>
  <si>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</si>
  <si>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</si>
  <si>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</si>
  <si>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</si>
  <si>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</si>
  <si>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</si>
  <si>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</si>
  <si>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</si>
  <si>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</si>
  <si>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</si>
  <si>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</si>
  <si>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</si>
  <si>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</si>
  <si>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</si>
  <si>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</si>
  <si>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</si>
  <si>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</si>
  <si>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</si>
  <si>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</si>
  <si>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</si>
  <si>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</si>
  <si>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</si>
  <si>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</si>
  <si>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</si>
  <si>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</si>
  <si>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</si>
  <si>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</si>
  <si>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</si>
  <si>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</si>
  <si>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</si>
  <si>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</si>
  <si>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</si>
  <si>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</si>
  <si>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</si>
  <si>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</si>
  <si>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</si>
  <si>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</si>
  <si>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</si>
  <si>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</si>
  <si>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</si>
  <si>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</si>
  <si>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</si>
  <si>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</si>
  <si>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</si>
  <si>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</si>
  <si>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</si>
  <si>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</si>
  <si>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</si>
  <si>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</si>
  <si>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</si>
  <si>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</si>
  <si>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</si>
  <si>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</si>
  <si>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</si>
  <si>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</si>
  <si>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</si>
  <si>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</si>
  <si>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</si>
  <si>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</si>
  <si>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</si>
  <si>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</si>
  <si>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</si>
  <si>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</si>
  <si>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</si>
  <si>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</si>
  <si>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</si>
  <si>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</si>
  <si>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</si>
  <si>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</si>
  <si>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</si>
  <si>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</si>
  <si>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</si>
  <si>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</si>
  <si>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</si>
  <si>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</si>
  <si>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</si>
  <si>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</si>
  <si>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</si>
  <si>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</si>
  <si>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</si>
  <si>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</si>
  <si>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</si>
  <si>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</si>
  <si>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</si>
  <si>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</si>
  <si>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</si>
  <si>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</si>
  <si>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</si>
  <si>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</si>
  <si>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</si>
  <si>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</si>
  <si>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</si>
  <si>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</si>
  <si>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</si>
  <si>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</si>
  <si>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</si>
  <si>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</si>
  <si>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</si>
  <si>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</si>
  <si>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</si>
  <si>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</si>
  <si>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</si>
  <si>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</si>
  <si>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</si>
  <si>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</si>
  <si>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</si>
  <si>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</si>
  <si>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</si>
  <si>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</si>
  <si>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</si>
  <si>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</si>
  <si>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</si>
  <si>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</si>
  <si>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</si>
  <si>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</si>
  <si>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</si>
  <si>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</si>
  <si>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</si>
  <si>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</si>
  <si>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</si>
  <si>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</si>
  <si>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</si>
  <si>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</si>
  <si>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</si>
  <si>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</si>
  <si>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</si>
  <si>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</si>
  <si>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</si>
  <si>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</si>
  <si>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</si>
  <si>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</si>
  <si>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</si>
  <si>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</si>
  <si>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</si>
  <si>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</si>
  <si>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</si>
  <si>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</si>
  <si>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</si>
  <si>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</si>
  <si>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</si>
  <si>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</si>
  <si>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</si>
  <si>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</si>
  <si>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</si>
  <si>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</si>
  <si>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</si>
  <si>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</si>
  <si>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</si>
  <si>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</si>
  <si>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</si>
  <si>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</si>
  <si>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</si>
  <si>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</si>
  <si>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</si>
  <si>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</si>
  <si>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</si>
  <si>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</si>
  <si>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</si>
  <si>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</si>
  <si>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</si>
  <si>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</si>
  <si>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</si>
  <si>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</si>
  <si>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</si>
  <si>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</si>
  <si>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</si>
  <si>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</si>
  <si>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</si>
  <si>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</si>
  <si>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</si>
  <si>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</si>
  <si>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</si>
  <si>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</si>
  <si>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</si>
  <si>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</si>
  <si>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</si>
  <si>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</si>
  <si>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</si>
  <si>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</si>
  <si>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</si>
  <si>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</si>
  <si>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</si>
  <si>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</si>
  <si>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</si>
  <si>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</si>
  <si>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</si>
  <si>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</si>
  <si>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</si>
  <si>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</si>
  <si>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</si>
  <si>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</si>
  <si>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</si>
  <si>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</si>
  <si>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</si>
  <si>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</si>
  <si>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</si>
  <si>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</si>
  <si>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</si>
  <si>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</si>
  <si>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</si>
  <si>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</si>
  <si>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</si>
  <si>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</si>
  <si>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</si>
  <si>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</si>
  <si>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</si>
  <si>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</si>
  <si>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</si>
  <si>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</si>
  <si>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</si>
  <si>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</si>
  <si>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</si>
  <si>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</si>
  <si>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</si>
  <si>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</si>
  <si>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</si>
  <si>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</si>
  <si>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</si>
  <si>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</si>
  <si>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</si>
  <si>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</si>
  <si>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</si>
  <si>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</si>
  <si>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</si>
  <si>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</si>
  <si>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</si>
  <si>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</si>
  <si>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</si>
  <si>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</si>
  <si>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</si>
  <si>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</si>
  <si>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</si>
  <si>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</si>
  <si>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</si>
  <si>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</si>
  <si>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</si>
  <si>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</si>
  <si>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</si>
  <si>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</si>
  <si>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</si>
  <si>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</si>
  <si>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</si>
  <si>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</si>
  <si>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</si>
  <si>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</si>
  <si>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</si>
  <si>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</si>
  <si>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</si>
  <si>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</si>
  <si>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</si>
  <si>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</si>
  <si>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</si>
  <si>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</si>
  <si>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</si>
  <si>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</si>
  <si>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</si>
  <si>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</si>
  <si>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</si>
  <si>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</si>
  <si>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</si>
  <si>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</si>
  <si>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</si>
  <si>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</si>
  <si>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</si>
  <si>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</si>
  <si>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</si>
  <si>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</si>
  <si>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</si>
  <si>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</si>
  <si>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</si>
  <si>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</si>
  <si>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</si>
  <si>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</si>
  <si>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</si>
  <si>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</si>
  <si>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</si>
  <si>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</si>
  <si>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</si>
  <si>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</si>
  <si>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</si>
  <si>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</si>
  <si>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</si>
  <si>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</si>
  <si>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</si>
  <si>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</si>
  <si>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</si>
  <si>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</si>
  <si>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</si>
  <si>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</si>
  <si>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</si>
  <si>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</si>
  <si>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</si>
  <si>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</si>
  <si>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</si>
  <si>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</si>
  <si>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</si>
  <si>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</si>
  <si>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</si>
  <si>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</si>
  <si>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</si>
  <si>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</si>
  <si>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</si>
  <si>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</si>
  <si>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</si>
  <si>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</si>
  <si>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</si>
  <si>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</si>
  <si>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</si>
  <si>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</si>
  <si>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</si>
  <si>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</si>
  <si>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</si>
  <si>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</si>
  <si>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</si>
  <si>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</si>
  <si>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</si>
  <si>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</si>
  <si>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</si>
  <si>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</si>
  <si>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</si>
  <si>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</si>
  <si>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</si>
  <si>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</si>
  <si>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</si>
  <si>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</si>
  <si>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</si>
  <si>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</si>
  <si>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</si>
  <si>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</si>
  <si>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</si>
  <si>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</si>
  <si>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</si>
  <si>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</si>
  <si>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</si>
  <si>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</si>
  <si>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</si>
  <si>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</si>
  <si>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</si>
  <si>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</si>
  <si>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</si>
  <si>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</si>
  <si>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</si>
  <si>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</si>
  <si>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</si>
  <si>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</si>
  <si>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</si>
  <si>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</si>
  <si>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</si>
  <si>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</si>
  <si>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</si>
  <si>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</si>
  <si>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</si>
  <si>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</si>
  <si>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</si>
  <si>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</si>
  <si>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</si>
  <si>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</si>
  <si>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</si>
  <si>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</si>
  <si>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</si>
  <si>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</si>
  <si>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</si>
  <si>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</si>
  <si>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</si>
  <si>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</si>
  <si>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</si>
  <si>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</si>
  <si>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</si>
  <si>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</si>
  <si>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</si>
  <si>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</si>
  <si>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</si>
  <si>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</si>
  <si>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</si>
  <si>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</si>
  <si>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</si>
  <si>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</si>
  <si>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</si>
  <si>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</si>
  <si>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</si>
  <si>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</si>
  <si>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</si>
  <si>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</si>
  <si>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</si>
  <si>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</si>
  <si>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</si>
  <si>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</si>
  <si>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</si>
  <si>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</si>
  <si>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</si>
  <si>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</si>
  <si>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</si>
  <si>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</si>
  <si>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</si>
  <si>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</si>
  <si>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</si>
  <si>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</si>
  <si>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</si>
  <si>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</si>
  <si>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</si>
  <si>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</si>
  <si>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</si>
  <si>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</si>
  <si>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</si>
  <si>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</si>
  <si>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</si>
  <si>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</si>
  <si>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</si>
  <si>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</si>
  <si>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</si>
  <si>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</si>
  <si>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</si>
  <si>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</si>
  <si>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</si>
  <si>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</si>
  <si>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</si>
  <si>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</si>
  <si>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</si>
  <si>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</si>
  <si>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</si>
  <si>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</si>
  <si>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</si>
  <si>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</si>
  <si>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</si>
  <si>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</si>
  <si>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</si>
  <si>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</si>
  <si>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</si>
  <si>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</si>
  <si>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</si>
  <si>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</si>
  <si>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</si>
  <si>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</si>
  <si>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</si>
  <si>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</si>
  <si>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</si>
  <si>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</si>
  <si>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</si>
  <si>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</si>
  <si>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</si>
  <si>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</si>
  <si>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</si>
  <si>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</si>
  <si>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</si>
  <si>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</si>
  <si>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</si>
  <si>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</si>
  <si>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</si>
  <si>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</si>
  <si>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</si>
  <si>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</si>
  <si>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</si>
  <si>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</si>
  <si>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</si>
  <si>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</si>
  <si>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</si>
  <si>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</si>
  <si>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</si>
  <si>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</si>
  <si>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</si>
  <si>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</si>
  <si>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</si>
  <si>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</si>
  <si>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</si>
  <si>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</si>
  <si>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</si>
  <si>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</si>
  <si>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</si>
  <si>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</si>
  <si>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</si>
  <si>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</si>
  <si>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</si>
  <si>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</si>
  <si>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</si>
  <si>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</si>
  <si>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</si>
  <si>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</si>
  <si>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</si>
  <si>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</si>
  <si>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</si>
  <si>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</si>
  <si>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</si>
  <si>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</si>
  <si>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</si>
  <si>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</si>
  <si>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</si>
  <si>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</si>
  <si>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</si>
  <si>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</si>
  <si>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</si>
  <si>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</si>
  <si>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</si>
  <si>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</si>
  <si>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</si>
  <si>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</si>
  <si>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</si>
  <si>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</si>
  <si>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</si>
  <si>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</si>
  <si>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</si>
  <si>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</si>
  <si>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</si>
  <si>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</si>
  <si>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</si>
  <si>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</si>
  <si>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</si>
  <si>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</si>
  <si>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</si>
  <si>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</si>
  <si>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</si>
  <si>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</si>
  <si>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</si>
  <si>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</si>
  <si>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</si>
  <si>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</si>
  <si>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</si>
  <si>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</si>
  <si>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</si>
  <si>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</si>
  <si>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</si>
  <si>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</si>
  <si>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</si>
  <si>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</si>
  <si>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</si>
  <si>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</si>
  <si>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</si>
  <si>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</si>
  <si>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</si>
  <si>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</si>
  <si>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</si>
  <si>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</si>
  <si>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</si>
  <si>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</si>
  <si>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</si>
  <si>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</si>
  <si>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</si>
  <si>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</si>
  <si>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</si>
  <si>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</si>
  <si>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</si>
  <si>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</si>
  <si>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</si>
  <si>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</si>
  <si>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</si>
  <si>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</si>
  <si>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</si>
  <si>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</si>
  <si>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</si>
  <si>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</si>
  <si>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</si>
  <si>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</si>
  <si>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</si>
  <si>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</si>
  <si>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</si>
  <si>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</si>
  <si>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</si>
  <si>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</si>
  <si>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</si>
  <si>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</si>
  <si>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</si>
  <si>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</si>
  <si>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</si>
  <si>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</si>
  <si>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</si>
  <si>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</si>
  <si>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</si>
  <si>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</si>
  <si>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</si>
  <si>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</si>
  <si>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</si>
  <si>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</si>
  <si>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</si>
  <si>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</si>
  <si>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</si>
  <si>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</si>
  <si>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</si>
  <si>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</si>
  <si>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</si>
  <si>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</si>
  <si>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</si>
  <si>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</si>
  <si>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</si>
  <si>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</si>
  <si>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</si>
  <si>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</si>
  <si>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</si>
  <si>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</si>
  <si>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</si>
  <si>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</si>
  <si>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</si>
  <si>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</si>
  <si>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</si>
  <si>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</si>
  <si>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</si>
  <si>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</si>
  <si>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</si>
  <si>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</si>
  <si>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</si>
  <si>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</si>
  <si>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</si>
  <si>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</si>
  <si>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</si>
  <si>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</si>
  <si>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</si>
  <si>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</si>
  <si>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</si>
  <si>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</si>
  <si>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</si>
  <si>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</si>
  <si>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</si>
  <si>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</si>
  <si>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</si>
  <si>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</si>
  <si>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</si>
  <si>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</si>
  <si>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</si>
  <si>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</si>
  <si>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</si>
  <si>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</si>
  <si>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</si>
  <si>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</si>
  <si>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</si>
  <si>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</si>
  <si>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</si>
  <si>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</si>
  <si>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</si>
  <si>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</si>
  <si>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</si>
  <si>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</si>
  <si>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</si>
  <si>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</si>
  <si>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</si>
  <si>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</si>
  <si>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</si>
  <si>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</si>
  <si>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</si>
  <si>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</si>
  <si>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</si>
  <si>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</si>
  <si>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</si>
  <si>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</si>
  <si>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</si>
  <si>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</si>
  <si>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</si>
  <si>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</si>
  <si>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</si>
  <si>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</si>
  <si>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</si>
  <si>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</si>
  <si>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</si>
  <si>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</si>
  <si>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</si>
  <si>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</si>
  <si>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</si>
  <si>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</si>
  <si>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</si>
  <si>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</si>
  <si>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</si>
  <si>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</si>
  <si>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</si>
  <si>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</si>
  <si>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</si>
  <si>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</si>
  <si>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</si>
  <si>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</si>
  <si>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</si>
  <si>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</si>
  <si>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</si>
  <si>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</si>
  <si>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</si>
  <si>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</si>
  <si>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</si>
  <si>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</si>
  <si>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</si>
  <si>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</si>
  <si>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</si>
  <si>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</si>
  <si>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</si>
  <si>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</si>
  <si>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</si>
  <si>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</si>
  <si>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</si>
  <si>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</si>
  <si>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</si>
  <si>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</si>
  <si>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</si>
  <si>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</si>
  <si>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</si>
  <si>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</si>
  <si>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</si>
  <si>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</si>
  <si>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</si>
  <si>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</si>
  <si>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</si>
  <si>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</si>
  <si>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</si>
  <si>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</si>
  <si>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</si>
  <si>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</si>
  <si>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</si>
  <si>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</si>
  <si>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</si>
  <si>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</si>
  <si>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</si>
  <si>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</si>
  <si>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</si>
  <si>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</si>
  <si>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</si>
  <si>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</si>
  <si>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</si>
  <si>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</si>
  <si>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</si>
  <si>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</si>
  <si>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</si>
  <si>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</si>
  <si>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</si>
  <si>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</si>
  <si>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</si>
  <si>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</si>
  <si>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</si>
  <si>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</si>
  <si>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</si>
  <si>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</si>
  <si>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</si>
  <si>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</si>
  <si>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</si>
  <si>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</si>
  <si>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</si>
  <si>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</si>
  <si>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</si>
  <si>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</si>
  <si>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</si>
  <si>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</si>
  <si>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</si>
  <si>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</si>
  <si>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</si>
  <si>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</si>
  <si>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</si>
  <si>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</si>
  <si>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</si>
  <si>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</si>
  <si>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</si>
  <si>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</si>
  <si>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</si>
  <si>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</si>
  <si>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</si>
  <si>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</si>
  <si>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</si>
  <si>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</si>
  <si>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</si>
  <si>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</si>
  <si>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</si>
  <si>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</si>
  <si>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</si>
  <si>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</si>
  <si>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</si>
  <si>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</si>
  <si>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</si>
  <si>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</si>
  <si>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</si>
  <si>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</si>
  <si>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</si>
  <si>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</si>
  <si>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</si>
  <si>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</si>
  <si>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</si>
  <si>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</si>
  <si>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</si>
  <si>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</si>
  <si>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</si>
  <si>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</si>
  <si>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</si>
  <si>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</si>
  <si>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</si>
  <si>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</si>
  <si>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</si>
  <si>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</si>
  <si>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</si>
  <si>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</si>
  <si>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</si>
  <si>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</si>
  <si>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</si>
  <si>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</si>
  <si>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</si>
  <si>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</si>
  <si>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</si>
  <si>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</si>
  <si>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</si>
  <si>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</si>
  <si>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</si>
  <si>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</si>
  <si>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</si>
  <si>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</si>
  <si>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</si>
  <si>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</si>
  <si>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</si>
  <si>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</si>
  <si>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</si>
  <si>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</si>
  <si>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</si>
  <si>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</si>
  <si>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</si>
  <si>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</si>
  <si>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</si>
  <si>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</si>
  <si>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</si>
  <si>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</si>
  <si>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</si>
  <si>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</si>
  <si>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</si>
  <si>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</si>
  <si>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</si>
  <si>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</si>
  <si>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</si>
  <si>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</si>
  <si>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</si>
  <si>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</si>
  <si>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</si>
  <si>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</si>
  <si>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</si>
  <si>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</si>
  <si>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</si>
  <si>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</si>
  <si>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</si>
  <si>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</si>
  <si>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</si>
  <si>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</si>
  <si>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</si>
  <si>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</si>
  <si>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</si>
  <si>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</si>
  <si>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</si>
  <si>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</si>
  <si>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</si>
  <si>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</si>
  <si>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</si>
  <si>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</si>
  <si>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</si>
  <si>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</si>
  <si>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</si>
  <si>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</si>
  <si>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</si>
  <si>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</si>
  <si>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</si>
  <si>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</si>
  <si>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</si>
  <si>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</si>
  <si>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</si>
  <si>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</si>
  <si>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</si>
  <si>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</si>
  <si>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</si>
  <si>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</si>
  <si>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</si>
  <si>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</si>
  <si>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</si>
  <si>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</si>
  <si>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</si>
  <si>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</si>
  <si>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</si>
  <si>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</si>
  <si>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</si>
  <si>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</si>
  <si>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</si>
  <si>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</si>
  <si>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</si>
  <si>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</si>
  <si>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</si>
  <si>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</si>
  <si>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</si>
  <si>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</si>
  <si>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</si>
  <si>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</si>
  <si>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</si>
  <si>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</si>
  <si>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</si>
  <si>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</si>
  <si>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</si>
  <si>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</si>
  <si>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</si>
  <si>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</si>
  <si>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</si>
  <si>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</si>
  <si>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</si>
  <si>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</si>
  <si>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</si>
  <si>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</si>
  <si>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</si>
  <si>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</si>
  <si>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</si>
  <si>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</si>
  <si>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</si>
  <si>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</si>
  <si>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</si>
  <si>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</si>
  <si>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</si>
  <si>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</si>
  <si>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</si>
  <si>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</si>
  <si>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</si>
  <si>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</si>
  <si>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</si>
  <si>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</si>
  <si>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</si>
  <si>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</si>
  <si>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</si>
  <si>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</si>
  <si>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</si>
  <si>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</si>
  <si>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</si>
  <si>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</si>
  <si>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</si>
  <si>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</si>
  <si>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</si>
  <si>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</si>
  <si>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</si>
  <si>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</si>
  <si>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</si>
  <si>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</si>
  <si>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</si>
  <si>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</si>
  <si>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</si>
  <si>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</si>
  <si>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</si>
  <si>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</si>
  <si>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</si>
  <si>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</si>
  <si>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</si>
  <si>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</si>
  <si>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</si>
  <si>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</si>
  <si>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</si>
  <si>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</si>
  <si>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</si>
  <si>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</si>
  <si>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</si>
  <si>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</si>
  <si>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</si>
  <si>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</si>
  <si>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</si>
  <si>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</si>
  <si>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</si>
  <si>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</si>
  <si>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</si>
  <si>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</si>
  <si>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</si>
  <si>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</si>
  <si>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</si>
  <si>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</si>
  <si>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</si>
  <si>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</si>
  <si>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</si>
  <si>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</si>
  <si>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</si>
  <si>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</si>
  <si>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</si>
  <si>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</si>
  <si>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</si>
  <si>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</si>
  <si>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</si>
  <si>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</si>
  <si>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</si>
  <si>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</si>
  <si>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</si>
  <si>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</si>
  <si>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</si>
  <si>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</si>
  <si>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</si>
  <si>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</si>
  <si>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</si>
  <si>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</si>
  <si>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</si>
  <si>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</si>
  <si>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</si>
  <si>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</si>
  <si>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</si>
  <si>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</si>
  <si>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</si>
  <si>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</si>
  <si>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</si>
  <si>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</si>
  <si>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</si>
  <si>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</si>
  <si>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</si>
  <si>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</si>
  <si>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</si>
  <si>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</si>
  <si>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</si>
  <si>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</si>
  <si>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</si>
  <si>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</si>
  <si>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</si>
  <si>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</si>
  <si>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</si>
  <si>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</si>
  <si>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</si>
  <si>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</si>
  <si>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</si>
  <si>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</si>
  <si>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</si>
  <si>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</si>
  <si>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</si>
  <si>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</si>
  <si>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</si>
  <si>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</si>
  <si>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</si>
  <si>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</si>
  <si>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</si>
  <si>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</si>
  <si>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</si>
  <si>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</si>
  <si>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</si>
  <si>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</si>
  <si>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</si>
  <si>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</si>
  <si>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</si>
  <si>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</si>
  <si>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</si>
  <si>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</si>
  <si>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</si>
  <si>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</si>
  <si>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</si>
  <si>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</si>
  <si>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</si>
  <si>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</si>
  <si>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</si>
  <si>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</si>
  <si>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</si>
  <si>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</si>
  <si>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</si>
  <si>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</si>
  <si>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</si>
  <si>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</si>
  <si>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</si>
  <si>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</si>
  <si>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</si>
  <si>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</si>
  <si>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</si>
  <si>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</si>
  <si>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</si>
  <si>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</si>
  <si>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</si>
  <si>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</si>
  <si>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</si>
  <si>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</si>
  <si>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</si>
  <si>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</si>
  <si>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</si>
  <si>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</si>
  <si>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</si>
  <si>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</si>
  <si>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</si>
  <si>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</si>
  <si>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</si>
  <si>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</si>
  <si>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</si>
  <si>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</si>
  <si>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</si>
  <si>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</si>
  <si>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</si>
  <si>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</si>
  <si>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</si>
  <si>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</si>
  <si>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</si>
  <si>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</si>
  <si>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</si>
  <si>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</si>
  <si>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</si>
  <si>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</si>
  <si>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</si>
  <si>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</si>
  <si>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</si>
  <si>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</si>
  <si>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</si>
  <si>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</si>
  <si>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</si>
  <si>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</si>
  <si>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</si>
  <si>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</si>
  <si>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</si>
  <si>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</si>
  <si>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</si>
  <si>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</si>
  <si>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</si>
  <si>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</si>
  <si>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</si>
  <si>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</si>
  <si>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</si>
  <si>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</si>
  <si>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</si>
  <si>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</si>
  <si>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</si>
  <si>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</si>
  <si>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</si>
  <si>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</si>
  <si>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</si>
  <si>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</si>
  <si>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</si>
  <si>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</si>
  <si>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</si>
  <si>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</si>
  <si>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</si>
  <si>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</si>
  <si>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</si>
  <si>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</si>
  <si>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</si>
  <si>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</si>
  <si>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</si>
  <si>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</si>
  <si>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</si>
  <si>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</si>
  <si>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</si>
  <si>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</si>
  <si>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</si>
  <si>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</si>
  <si>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</si>
  <si>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</si>
  <si>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</si>
  <si>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</si>
  <si>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</si>
  <si>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</si>
  <si>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</si>
  <si>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</si>
  <si>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</si>
  <si>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</si>
  <si>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</si>
  <si>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</si>
  <si>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</si>
  <si>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</si>
  <si>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</si>
  <si>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</si>
  <si>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</si>
  <si>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</si>
  <si>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</si>
  <si>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</si>
  <si>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</si>
  <si>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</si>
  <si>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</si>
  <si>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</si>
  <si>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</si>
  <si>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</si>
  <si>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</si>
  <si>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</si>
  <si>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</si>
  <si>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</si>
  <si>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</si>
  <si>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</si>
  <si>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</si>
  <si>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</si>
  <si>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</si>
  <si>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</si>
  <si>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</si>
  <si>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</si>
  <si>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</si>
  <si>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</si>
  <si>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</si>
  <si>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</si>
  <si>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</si>
  <si>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</si>
  <si>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</si>
  <si>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</si>
  <si>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</si>
  <si>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</si>
  <si>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</si>
  <si>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</si>
  <si>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</si>
  <si>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</si>
  <si>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</si>
  <si>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</si>
  <si>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</si>
  <si>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</si>
  <si>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</si>
  <si>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</si>
  <si>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</si>
  <si>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</si>
  <si>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</si>
  <si>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</si>
  <si>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</si>
  <si>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</si>
  <si>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</si>
  <si>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</si>
  <si>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</si>
  <si>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</si>
  <si>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</si>
  <si>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</si>
  <si>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</si>
  <si>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</si>
  <si>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</si>
  <si>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</si>
  <si>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</si>
  <si>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</si>
  <si>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</si>
  <si>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</si>
  <si>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</si>
  <si>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</si>
  <si>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</si>
  <si>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</si>
  <si>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</si>
  <si>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</si>
  <si>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</si>
  <si>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</si>
  <si>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</si>
  <si>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</si>
  <si>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</si>
  <si>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</si>
  <si>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</si>
  <si>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</si>
  <si>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</si>
  <si>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</si>
  <si>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</si>
  <si>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</si>
  <si>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</si>
  <si>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</si>
  <si>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</si>
  <si>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</si>
  <si>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</si>
  <si>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</si>
  <si>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</si>
  <si>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</si>
  <si>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</si>
  <si>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</si>
  <si>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</si>
  <si>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</si>
  <si>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</si>
  <si>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</si>
  <si>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</si>
  <si>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</si>
  <si>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</si>
  <si>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</si>
  <si>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</si>
  <si>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</si>
  <si>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</si>
  <si>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</si>
  <si>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</si>
  <si>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</si>
  <si>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</si>
  <si>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</si>
  <si>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</si>
  <si>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</si>
  <si>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</si>
  <si>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</si>
  <si>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</si>
  <si>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</si>
  <si>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</si>
  <si>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</si>
  <si>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</si>
  <si>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</si>
  <si>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</si>
  <si>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</si>
  <si>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</si>
  <si>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</si>
  <si>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</si>
  <si>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</si>
  <si>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</si>
  <si>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</si>
  <si>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</si>
  <si>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</si>
  <si>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</si>
  <si>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</si>
  <si>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</si>
  <si>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</si>
  <si>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</si>
  <si>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</si>
  <si>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</si>
  <si>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</si>
  <si>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</si>
  <si>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</si>
  <si>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</si>
  <si>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</si>
  <si>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</si>
  <si>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</si>
  <si>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</si>
  <si>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</si>
  <si>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</si>
  <si>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</si>
  <si>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</si>
  <si>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</si>
  <si>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</si>
  <si>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</si>
  <si>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</si>
  <si>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</si>
  <si>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</si>
  <si>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</si>
  <si>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</si>
  <si>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</si>
  <si>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</si>
  <si>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</si>
  <si>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</si>
  <si>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</si>
  <si>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</si>
  <si>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</si>
  <si>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</si>
  <si>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</si>
  <si>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</si>
  <si>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</si>
  <si>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</si>
  <si>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</si>
  <si>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</si>
  <si>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</si>
  <si>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</si>
  <si>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</si>
  <si>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</si>
  <si>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</si>
  <si>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</si>
  <si>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</si>
  <si>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</si>
  <si>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</si>
  <si>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</si>
  <si>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</si>
  <si>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</si>
  <si>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</si>
  <si>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</si>
  <si>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</si>
  <si>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</si>
  <si>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</si>
  <si>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</si>
  <si>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</si>
  <si>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</si>
  <si>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</si>
  <si>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</si>
  <si>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</si>
  <si>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</si>
  <si>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</si>
  <si>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</si>
  <si>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</si>
  <si>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</si>
  <si>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</si>
  <si>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</si>
  <si>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</si>
  <si>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</si>
  <si>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</si>
  <si>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</si>
  <si>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</si>
  <si>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</si>
  <si>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</si>
  <si>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</si>
  <si>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</si>
  <si>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</si>
  <si>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</si>
  <si>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</si>
  <si>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</si>
  <si>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</si>
  <si>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</si>
  <si>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</si>
  <si>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</si>
  <si>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</si>
  <si>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</si>
  <si>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</si>
  <si>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</si>
  <si>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</si>
  <si>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</si>
  <si>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</si>
  <si>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</si>
  <si>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</si>
  <si>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</si>
  <si>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</si>
  <si>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</si>
  <si>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</si>
  <si>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</si>
  <si>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</si>
  <si>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</si>
  <si>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</si>
  <si>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</si>
  <si>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</si>
  <si>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</si>
  <si>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</si>
  <si>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</si>
  <si>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</si>
  <si>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</si>
  <si>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</si>
  <si>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</si>
  <si>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</si>
  <si>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</si>
  <si>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</si>
  <si>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</si>
  <si>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</si>
  <si>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</si>
  <si>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</si>
  <si>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</si>
  <si>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</si>
  <si>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</si>
  <si>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</si>
  <si>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</si>
  <si>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</si>
  <si>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</si>
  <si>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</si>
  <si>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</si>
  <si>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</si>
  <si>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</si>
  <si>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</si>
  <si>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</si>
  <si>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</si>
  <si>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</si>
  <si>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</si>
  <si>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</si>
  <si>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</si>
  <si>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</si>
  <si>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</si>
  <si>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</si>
  <si>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</si>
  <si>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</si>
  <si>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</si>
  <si>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</si>
  <si>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</si>
  <si>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</si>
  <si>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</si>
  <si>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</si>
  <si>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</si>
  <si>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</si>
  <si>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</si>
  <si>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</si>
  <si>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</si>
  <si>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</si>
  <si>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</si>
  <si>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</si>
  <si>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</si>
  <si>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</si>
  <si>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</si>
  <si>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</si>
  <si>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</si>
  <si>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</si>
  <si>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</si>
  <si>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</si>
  <si>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</si>
  <si>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</si>
  <si>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</si>
  <si>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</si>
  <si>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</si>
  <si>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</si>
  <si>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</si>
  <si>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</si>
  <si>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</si>
  <si>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</si>
  <si>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</si>
  <si>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</si>
  <si>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</si>
  <si>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</si>
  <si>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</si>
  <si>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</si>
  <si>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</si>
  <si>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</si>
  <si>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</si>
  <si>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</si>
  <si>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</si>
  <si>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</si>
  <si>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</si>
  <si>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</si>
  <si>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</si>
  <si>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</si>
  <si>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</si>
  <si>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</si>
  <si>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</si>
  <si>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</si>
  <si>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</si>
  <si>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</si>
  <si>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</si>
  <si>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</si>
  <si>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</si>
  <si>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</si>
  <si>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</si>
  <si>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</si>
  <si>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</si>
  <si>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</si>
  <si>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</si>
  <si>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</si>
  <si>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</si>
  <si>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</si>
  <si>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</si>
  <si>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</si>
  <si>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</si>
  <si>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</si>
  <si>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</si>
  <si>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</si>
  <si>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</si>
  <si>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</si>
  <si>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</si>
  <si>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</si>
  <si>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</si>
  <si>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</si>
  <si>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</si>
  <si>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</si>
  <si>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</si>
  <si>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</si>
  <si>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</si>
  <si>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</si>
  <si>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</si>
  <si>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</si>
  <si>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</si>
  <si>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</si>
  <si>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</si>
  <si>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</si>
  <si>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</si>
  <si>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</si>
  <si>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</si>
  <si>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</si>
  <si>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</si>
  <si>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</si>
  <si>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</si>
  <si>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</si>
  <si>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</si>
  <si>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</si>
  <si>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</si>
  <si>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</si>
  <si>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</si>
  <si>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</si>
  <si>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</si>
  <si>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</si>
  <si>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</si>
  <si>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</si>
  <si>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</si>
  <si>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</si>
  <si>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</si>
  <si>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</si>
  <si>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</si>
  <si>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</si>
  <si>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</si>
  <si>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</si>
  <si>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</si>
  <si>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</si>
  <si>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</si>
  <si>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</si>
  <si>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</si>
  <si>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</si>
  <si>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</si>
  <si>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</si>
  <si>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</si>
  <si>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</si>
  <si>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</si>
  <si>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</si>
  <si>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</si>
  <si>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</si>
  <si>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</si>
  <si>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</si>
  <si>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</si>
  <si>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</si>
  <si>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</si>
  <si>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</si>
  <si>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</si>
  <si>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</si>
  <si>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</si>
  <si>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</si>
  <si>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</si>
  <si>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</si>
  <si>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</si>
  <si>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</si>
  <si>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</si>
  <si>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</si>
  <si>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</si>
  <si>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</si>
  <si>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</si>
  <si>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</si>
  <si>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</si>
  <si>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</si>
  <si>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</si>
  <si>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</si>
  <si>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</si>
  <si>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</si>
  <si>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</si>
  <si>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</si>
  <si>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</si>
  <si>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</si>
  <si>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</si>
  <si>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</si>
  <si>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</si>
  <si>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</si>
  <si>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</si>
  <si>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</si>
  <si>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</si>
  <si>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</si>
  <si>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</si>
  <si>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</si>
  <si>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</si>
  <si>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</si>
  <si>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</si>
  <si>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</si>
  <si>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</si>
  <si>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</si>
  <si>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</si>
  <si>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</si>
  <si>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</si>
  <si>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</si>
  <si>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</si>
  <si>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</si>
  <si>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</si>
  <si>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</si>
  <si>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</si>
  <si>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</si>
  <si>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</si>
  <si>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</si>
  <si>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</si>
  <si>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</si>
  <si>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</si>
  <si>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</si>
  <si>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</si>
  <si>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</si>
  <si>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</si>
  <si>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</si>
  <si>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</si>
  <si>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</si>
  <si>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</si>
  <si>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</si>
  <si>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</si>
  <si>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</si>
  <si>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</si>
  <si>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</si>
  <si>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</si>
  <si>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</si>
  <si>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</si>
  <si>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</si>
  <si>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</si>
  <si>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</si>
  <si>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</si>
  <si>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</si>
  <si>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</si>
  <si>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</si>
  <si>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</si>
  <si>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</si>
  <si>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</si>
  <si>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</si>
  <si>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</si>
  <si>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</si>
  <si>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</si>
  <si>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</si>
  <si>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</si>
  <si>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</si>
  <si>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</si>
  <si>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</si>
  <si>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</si>
  <si>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</si>
  <si>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</si>
  <si>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</si>
  <si>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</si>
  <si>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</si>
  <si>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</si>
  <si>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</si>
  <si>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</si>
  <si>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</si>
  <si>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</si>
  <si>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</si>
  <si>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</si>
  <si>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</si>
  <si>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</si>
  <si>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</si>
  <si>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</si>
  <si>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</si>
  <si>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</si>
  <si>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</si>
  <si>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</si>
  <si>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</si>
  <si>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</si>
  <si>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</si>
  <si>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</si>
  <si>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</si>
  <si>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</si>
  <si>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</si>
  <si>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</si>
  <si>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</si>
  <si>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</si>
  <si>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</si>
  <si>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</si>
  <si>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</si>
  <si>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</si>
  <si>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</si>
  <si>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</si>
  <si>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</si>
  <si>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</si>
  <si>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</si>
  <si>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</si>
  <si>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</si>
  <si>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</si>
  <si>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</si>
  <si>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</si>
  <si>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</si>
  <si>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</si>
  <si>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</si>
  <si>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</si>
  <si>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</si>
  <si>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</si>
  <si>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</si>
  <si>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</si>
  <si>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</si>
  <si>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</si>
  <si>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</si>
  <si>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</si>
  <si>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</si>
  <si>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</si>
  <si>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</si>
  <si>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</si>
  <si>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</si>
  <si>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</si>
  <si>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</si>
  <si>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</si>
  <si>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</si>
  <si>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</si>
  <si>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</si>
  <si>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</si>
  <si>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</si>
  <si>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</si>
  <si>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</si>
  <si>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</si>
  <si>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</si>
  <si>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</si>
  <si>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</si>
  <si>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</si>
  <si>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</si>
  <si>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</si>
  <si>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</si>
  <si>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</si>
  <si>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</si>
  <si>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</si>
  <si>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</si>
  <si>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</si>
  <si>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</si>
  <si>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</si>
  <si>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</si>
  <si>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</si>
  <si>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</si>
  <si>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</si>
  <si>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</si>
  <si>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</si>
  <si>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</si>
  <si>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</si>
  <si>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</si>
  <si>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</si>
  <si>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</si>
  <si>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</si>
  <si>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</si>
  <si>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</si>
  <si>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</si>
  <si>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</si>
  <si>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</si>
  <si>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</si>
  <si>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</si>
  <si>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</si>
  <si>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</si>
  <si>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</si>
  <si>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</si>
  <si>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</si>
  <si>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</si>
  <si>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</si>
  <si>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</si>
  <si>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</si>
  <si>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</si>
  <si>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</si>
  <si>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</si>
  <si>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</si>
  <si>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</si>
  <si>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</si>
  <si>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</si>
  <si>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</si>
  <si>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</si>
  <si>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</si>
  <si>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</si>
  <si>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</si>
  <si>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</si>
  <si>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</si>
  <si>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</si>
  <si>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</si>
  <si>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</si>
  <si>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</si>
  <si>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</si>
  <si>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</si>
  <si>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</si>
  <si>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</si>
  <si>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</si>
  <si>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</si>
  <si>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</si>
  <si>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</si>
  <si>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</si>
  <si>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</si>
  <si>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</si>
  <si>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</si>
  <si>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</si>
  <si>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</si>
  <si>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</si>
  <si>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</si>
  <si>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</si>
  <si>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</si>
  <si>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</si>
  <si>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</si>
  <si>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</si>
  <si>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</si>
  <si>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</si>
  <si>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</si>
  <si>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</si>
  <si>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</si>
  <si>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</si>
  <si>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</si>
  <si>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</si>
  <si>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</si>
  <si>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</si>
  <si>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</si>
  <si>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</si>
  <si>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</si>
  <si>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</si>
  <si>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</si>
  <si>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</si>
  <si>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</si>
  <si>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</si>
  <si>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</si>
  <si>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</si>
  <si>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</si>
  <si>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</si>
  <si>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</si>
  <si>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</si>
  <si>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</si>
  <si>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</si>
  <si>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</si>
  <si>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</si>
  <si>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</si>
  <si>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</si>
  <si>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</si>
  <si>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</si>
  <si>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</si>
  <si>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</si>
  <si>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</si>
  <si>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</si>
  <si>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</si>
  <si>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</si>
  <si>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</si>
  <si>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</si>
  <si>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</si>
  <si>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</si>
  <si>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</si>
  <si>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</si>
  <si>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</si>
  <si>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</si>
  <si>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</si>
  <si>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</si>
  <si>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</si>
  <si>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</si>
  <si>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</si>
  <si>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</si>
  <si>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</si>
  <si>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</si>
  <si>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</si>
  <si>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</si>
  <si>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</si>
  <si>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</si>
  <si>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</si>
  <si>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</si>
  <si>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</si>
  <si>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</si>
  <si>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</si>
  <si>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</si>
  <si>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</si>
  <si>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</si>
  <si>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</si>
  <si>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</si>
  <si>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</si>
  <si>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</si>
  <si>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</si>
  <si>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</si>
  <si>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</si>
  <si>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</si>
  <si>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</si>
  <si>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</si>
  <si>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</si>
  <si>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</si>
  <si>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</si>
  <si>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</si>
  <si>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</si>
  <si>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</si>
  <si>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</si>
  <si>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</si>
  <si>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</si>
  <si>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</si>
  <si>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</si>
  <si>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</si>
  <si>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</si>
  <si>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</si>
  <si>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</si>
  <si>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</si>
  <si>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</si>
  <si>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</si>
  <si>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</si>
  <si>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</si>
  <si>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</si>
  <si>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</si>
  <si>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</si>
  <si>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</si>
  <si>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</si>
  <si>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</si>
  <si>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</si>
  <si>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</si>
  <si>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</si>
  <si>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</si>
  <si>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</si>
  <si>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</si>
  <si>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</si>
  <si>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</si>
  <si>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</si>
  <si>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</si>
  <si>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</si>
  <si>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</si>
  <si>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</si>
  <si>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</si>
  <si>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</si>
  <si>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</si>
  <si>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</si>
  <si>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</si>
  <si>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</si>
  <si>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</si>
  <si>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</si>
  <si>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</si>
  <si>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</si>
  <si>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</si>
  <si>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</si>
  <si>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</si>
  <si>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</si>
  <si>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</si>
  <si>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</si>
  <si>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</si>
  <si>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</si>
  <si>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</si>
  <si>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</si>
  <si>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</si>
  <si>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</si>
  <si>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</si>
  <si>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</si>
  <si>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</si>
  <si>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</si>
  <si>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</si>
  <si>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</si>
  <si>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</si>
  <si>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</si>
  <si>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</si>
  <si>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</si>
  <si>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</si>
  <si>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</si>
  <si>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</si>
  <si>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</si>
  <si>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</si>
  <si>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</si>
  <si>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</si>
  <si>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</si>
  <si>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</si>
  <si>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</si>
  <si>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</si>
  <si>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</si>
  <si>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</si>
  <si>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</si>
  <si>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</si>
  <si>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</si>
  <si>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</si>
  <si>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</si>
  <si>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</si>
  <si>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</si>
  <si>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</si>
  <si>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</si>
  <si>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</si>
  <si>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</si>
  <si>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</si>
  <si>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</si>
  <si>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</si>
  <si>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</si>
  <si>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</si>
  <si>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</si>
  <si>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</si>
  <si>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</si>
  <si>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</si>
  <si>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</si>
  <si>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</si>
  <si>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</si>
  <si>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</si>
  <si>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</si>
  <si>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</si>
  <si>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</si>
  <si>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</si>
  <si>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</si>
  <si>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</si>
  <si>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</si>
  <si>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</si>
  <si>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</si>
  <si>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</si>
  <si>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</si>
  <si>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</si>
  <si>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</si>
  <si>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</si>
  <si>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</si>
  <si>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</si>
  <si>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</si>
  <si>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</si>
  <si>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</si>
  <si>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</si>
  <si>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</si>
  <si>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</si>
  <si>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</si>
  <si>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</si>
  <si>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</si>
  <si>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</si>
  <si>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</si>
  <si>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</si>
  <si>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</si>
  <si>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</si>
  <si>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</si>
  <si>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</si>
  <si>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</si>
  <si>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</si>
  <si>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</si>
  <si>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</si>
  <si>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</si>
  <si>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</si>
  <si>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</si>
  <si>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</si>
  <si>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</si>
  <si>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</si>
  <si>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</si>
  <si>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</si>
  <si>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</si>
  <si>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</si>
  <si>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</si>
  <si>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</si>
  <si>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</si>
  <si>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</si>
  <si>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</si>
  <si>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</si>
  <si>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</si>
  <si>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</si>
  <si>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</si>
  <si>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</si>
  <si>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</si>
  <si>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</si>
  <si>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</si>
  <si>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</si>
  <si>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</si>
  <si>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</si>
  <si>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</si>
  <si>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</si>
  <si>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</si>
  <si>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</si>
  <si>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</si>
  <si>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</si>
  <si>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</si>
  <si>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</si>
  <si>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</si>
  <si>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</si>
  <si>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</si>
  <si>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</si>
  <si>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</si>
  <si>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</si>
  <si>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</si>
  <si>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</si>
  <si>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</si>
  <si>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</si>
  <si>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</si>
  <si>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</si>
  <si>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</si>
  <si>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</si>
  <si>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</si>
  <si>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</si>
  <si>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</si>
  <si>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</si>
  <si>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</si>
  <si>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</si>
  <si>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</si>
  <si>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</si>
  <si>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</si>
  <si>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</si>
  <si>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</si>
  <si>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</si>
  <si>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</si>
  <si>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</si>
  <si>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</si>
  <si>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</si>
  <si>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</si>
  <si>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</si>
  <si>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</si>
  <si>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</si>
  <si>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</si>
  <si>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</si>
  <si>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</si>
  <si>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</si>
  <si>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</si>
  <si>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</si>
  <si>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</si>
  <si>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</si>
  <si>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</si>
  <si>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</si>
  <si>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</si>
  <si>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</si>
  <si>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</si>
  <si>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</si>
  <si>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</si>
  <si>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</si>
  <si>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</si>
  <si>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</si>
  <si>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</si>
  <si>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</si>
  <si>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</si>
  <si>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</si>
  <si>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</si>
  <si>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</si>
  <si>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</si>
  <si>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</si>
  <si>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</si>
  <si>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</si>
  <si>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</si>
  <si>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</si>
  <si>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</si>
  <si>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</si>
  <si>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</si>
  <si>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</si>
  <si>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</si>
  <si>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</si>
  <si>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</si>
  <si>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</si>
  <si>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</si>
  <si>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</si>
  <si>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</si>
  <si>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</si>
  <si>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</si>
  <si>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</si>
  <si>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</si>
  <si>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</si>
  <si>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</si>
  <si>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</si>
  <si>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</si>
  <si>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</si>
  <si>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</si>
  <si>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</si>
  <si>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</si>
  <si>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</si>
  <si>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</si>
  <si>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</si>
  <si>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</si>
  <si>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</si>
  <si>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</si>
  <si>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</si>
  <si>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</si>
  <si>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</si>
  <si>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</si>
  <si>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</si>
  <si>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</si>
  <si>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</si>
  <si>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</si>
  <si>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</si>
  <si>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</si>
  <si>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</si>
  <si>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</si>
  <si>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</si>
  <si>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</si>
  <si>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</si>
  <si>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</si>
  <si>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</si>
  <si>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</si>
  <si>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</si>
  <si>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</si>
  <si>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</si>
  <si>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</si>
  <si>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</si>
  <si>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</si>
  <si>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</si>
  <si>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</si>
  <si>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</si>
  <si>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</si>
  <si>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</si>
  <si>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</si>
  <si>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</si>
  <si>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</si>
  <si>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</si>
  <si>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</si>
  <si>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</si>
  <si>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</si>
  <si>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</si>
  <si>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</si>
  <si>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</si>
  <si>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</si>
  <si>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</si>
  <si>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</si>
  <si>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</si>
  <si>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</si>
  <si>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</si>
  <si>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</si>
  <si>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</si>
  <si>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</si>
  <si>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</si>
  <si>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</si>
  <si>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</si>
  <si>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</si>
  <si>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</si>
  <si>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</si>
  <si>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</si>
  <si>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</si>
  <si>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</si>
  <si>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</si>
  <si>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</si>
  <si>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</si>
  <si>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</si>
  <si>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</si>
  <si>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</si>
  <si>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</si>
  <si>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</si>
  <si>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</si>
  <si>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</si>
  <si>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</si>
  <si>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</si>
  <si>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</si>
  <si>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</si>
  <si>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</si>
  <si>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</si>
  <si>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</si>
  <si>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</si>
  <si>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</si>
  <si>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</si>
  <si>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</si>
  <si>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</si>
  <si>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</si>
  <si>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</si>
  <si>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</si>
  <si>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</si>
  <si>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</si>
  <si>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</si>
  <si>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</si>
  <si>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</si>
  <si>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</si>
  <si>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</si>
  <si>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</si>
  <si>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</si>
  <si>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</si>
  <si>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</si>
  <si>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</si>
  <si>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</si>
  <si>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</si>
  <si>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</si>
  <si>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</si>
  <si>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</si>
  <si>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</si>
  <si>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</si>
  <si>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</si>
  <si>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</si>
  <si>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</si>
  <si>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</si>
  <si>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</si>
  <si>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</si>
  <si>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</si>
  <si>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</si>
  <si>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</si>
  <si>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</si>
  <si>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</si>
  <si>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</si>
  <si>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</si>
  <si>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</si>
  <si>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</si>
  <si>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</si>
  <si>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</si>
  <si>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</si>
  <si>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</si>
  <si>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</si>
  <si>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</si>
  <si>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</si>
  <si>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</si>
  <si>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</si>
  <si>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</si>
  <si>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</si>
  <si>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</si>
  <si>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</si>
  <si>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</si>
  <si>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</si>
  <si>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</si>
  <si>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</si>
  <si>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</si>
  <si>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</si>
  <si>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</si>
  <si>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</si>
  <si>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</si>
  <si>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</si>
  <si>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</si>
  <si>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</si>
  <si>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</si>
  <si>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</si>
  <si>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</si>
  <si>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</si>
  <si>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</si>
  <si>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</si>
  <si>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</si>
  <si>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</si>
  <si>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</si>
  <si>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</si>
  <si>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</si>
  <si>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</si>
  <si>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</si>
  <si>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</si>
  <si>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</si>
  <si>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</si>
  <si>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</si>
  <si>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</si>
  <si>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</si>
  <si>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</si>
  <si>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</si>
  <si>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</si>
  <si>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</si>
  <si>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</si>
  <si>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</si>
  <si>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</si>
  <si>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</si>
  <si>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</si>
  <si>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</si>
  <si>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</si>
  <si>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</si>
  <si>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</si>
  <si>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</si>
  <si>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</si>
  <si>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</si>
  <si>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</si>
  <si>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</si>
  <si>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</si>
  <si>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</si>
  <si>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</si>
  <si>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</si>
  <si>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</si>
  <si>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</si>
  <si>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</si>
  <si>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</si>
  <si>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</si>
  <si>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</si>
  <si>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</si>
  <si>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</si>
  <si>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</si>
  <si>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</si>
  <si>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</si>
  <si>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</si>
  <si>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</si>
  <si>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</si>
  <si>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</si>
  <si>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</si>
  <si>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</si>
  <si>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</si>
  <si>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</si>
  <si>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</si>
  <si>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</si>
  <si>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</si>
  <si>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</si>
  <si>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</si>
  <si>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</si>
  <si>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</si>
  <si>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</si>
  <si>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</si>
  <si>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</si>
  <si>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</si>
  <si>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</si>
  <si>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</si>
  <si>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</si>
  <si>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</si>
  <si>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</si>
  <si>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</si>
  <si>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</si>
  <si>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</si>
  <si>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</si>
  <si>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</si>
  <si>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</si>
  <si>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</si>
  <si>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</si>
  <si>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</si>
  <si>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</si>
  <si>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</si>
  <si>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</si>
  <si>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</si>
  <si>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</si>
  <si>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</si>
  <si>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</si>
  <si>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</si>
  <si>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</si>
  <si>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</si>
  <si>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</si>
  <si>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</si>
  <si>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</si>
  <si>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</si>
  <si>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</si>
  <si>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</si>
  <si>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</si>
  <si>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</si>
  <si>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</si>
  <si>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</si>
  <si>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</si>
  <si>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</si>
  <si>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</si>
  <si>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</si>
  <si>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</si>
  <si>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</si>
  <si>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</si>
  <si>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</si>
  <si>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</si>
  <si>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</si>
  <si>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</si>
  <si>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</si>
  <si>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</si>
  <si>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</si>
  <si>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</si>
  <si>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</si>
  <si>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</si>
  <si>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</si>
  <si>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</si>
  <si>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</si>
  <si>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</si>
  <si>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</si>
  <si>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</si>
  <si>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</si>
  <si>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</si>
  <si>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</si>
  <si>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</si>
  <si>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</si>
  <si>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</si>
  <si>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</si>
  <si>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</si>
  <si>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</si>
  <si>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</si>
  <si>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</si>
  <si>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</si>
  <si>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</si>
  <si>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</si>
  <si>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</si>
  <si>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</si>
  <si>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</si>
  <si>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</si>
  <si>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</si>
  <si>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</si>
  <si>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</si>
  <si>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</si>
  <si>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</si>
  <si>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</si>
  <si>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</si>
  <si>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</si>
  <si>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</si>
  <si>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</si>
  <si>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</si>
  <si>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</si>
  <si>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</si>
  <si>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</si>
  <si>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</si>
  <si>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</si>
  <si>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</si>
  <si>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</si>
  <si>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</si>
  <si>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</si>
  <si>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</si>
  <si>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</si>
  <si>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</si>
  <si>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</si>
  <si>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</si>
  <si>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</si>
  <si>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</si>
  <si>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</si>
  <si>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</si>
  <si>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</si>
  <si>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</si>
  <si>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</si>
  <si>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</si>
  <si>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</si>
  <si>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</si>
  <si>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</si>
  <si>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</si>
  <si>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</si>
  <si>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</si>
  <si>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</si>
  <si>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</si>
  <si>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</si>
  <si>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</si>
  <si>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</si>
  <si>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</si>
  <si>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</si>
  <si>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</si>
  <si>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</si>
  <si>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</si>
  <si>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</si>
  <si>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</si>
  <si>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</si>
  <si>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</si>
  <si>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</si>
  <si>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</si>
  <si>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</si>
  <si>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</si>
  <si>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</si>
  <si>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</si>
  <si>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</si>
  <si>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</si>
  <si>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</si>
  <si>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</si>
  <si>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</si>
  <si>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</si>
  <si>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</si>
  <si>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</si>
  <si>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</si>
  <si>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</si>
  <si>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</si>
  <si>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</si>
  <si>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</si>
  <si>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</si>
  <si>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</si>
  <si>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</si>
  <si>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</si>
  <si>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</si>
  <si>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</si>
  <si>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</si>
  <si>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</si>
  <si>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</si>
  <si>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</si>
  <si>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</si>
  <si>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</si>
  <si>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</si>
  <si>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</si>
  <si>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</si>
  <si>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</si>
  <si>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</si>
  <si>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</si>
  <si>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</si>
  <si>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</si>
  <si>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</si>
  <si>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</si>
  <si>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</si>
  <si>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</si>
  <si>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</si>
  <si>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</si>
  <si>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</si>
  <si>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</si>
  <si>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</si>
  <si>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</si>
  <si>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</si>
  <si>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</si>
  <si>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</si>
  <si>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</si>
  <si>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</si>
  <si>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</si>
  <si>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</si>
  <si>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</si>
  <si>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</si>
  <si>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</si>
  <si>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</si>
  <si>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</si>
  <si>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</si>
  <si>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</si>
  <si>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</si>
  <si>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</si>
  <si>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</si>
  <si>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</si>
  <si>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</si>
  <si>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</si>
  <si>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</si>
  <si>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</si>
  <si>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</si>
  <si>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</si>
  <si>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</si>
  <si>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</si>
  <si>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</si>
  <si>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</si>
  <si>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</si>
  <si>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</si>
  <si>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</si>
  <si>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</si>
  <si>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</si>
  <si>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</si>
  <si>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</si>
  <si>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</si>
  <si>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</si>
  <si>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</si>
  <si>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</si>
  <si>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</si>
  <si>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</si>
  <si>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</si>
  <si>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</si>
  <si>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</si>
  <si>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</si>
  <si>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</si>
  <si>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</si>
  <si>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</si>
  <si>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</si>
  <si>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</si>
  <si>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</si>
  <si>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</si>
  <si>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</si>
  <si>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</si>
  <si>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</si>
  <si>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</si>
  <si>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</si>
  <si>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</si>
  <si>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</si>
  <si>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</si>
  <si>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</si>
  <si>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</si>
  <si>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</si>
  <si>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</si>
  <si>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</si>
  <si>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</si>
  <si>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</si>
  <si>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</si>
  <si>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</si>
  <si>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</si>
  <si>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</si>
  <si>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</si>
  <si>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</si>
  <si>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</si>
  <si>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</si>
  <si>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</si>
  <si>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</si>
  <si>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</si>
  <si>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</si>
  <si>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</si>
  <si>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</si>
  <si>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</si>
  <si>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</si>
  <si>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</si>
  <si>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</si>
  <si>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</si>
  <si>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</si>
  <si>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</si>
  <si>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</si>
  <si>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</si>
  <si>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</si>
  <si>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</si>
  <si>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</si>
  <si>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</si>
  <si>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</si>
  <si>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</si>
  <si>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</si>
  <si>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</si>
  <si>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</si>
  <si>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</si>
  <si>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</si>
  <si>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</si>
  <si>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</si>
  <si>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</si>
  <si>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</si>
  <si>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</si>
  <si>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</si>
  <si>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</si>
  <si>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</si>
  <si>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</si>
  <si>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</si>
  <si>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</si>
  <si>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</si>
  <si>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</si>
  <si>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</si>
  <si>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</si>
  <si>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</si>
  <si>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</si>
  <si>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</si>
  <si>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</si>
  <si>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</si>
  <si>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</si>
  <si>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</si>
  <si>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</si>
  <si>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</si>
  <si>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</si>
  <si>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</si>
  <si>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</si>
  <si>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</si>
  <si>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</si>
  <si>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</si>
  <si>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</si>
  <si>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</si>
  <si>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</si>
  <si>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</si>
  <si>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</si>
  <si>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</si>
  <si>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</si>
  <si>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</si>
  <si>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</si>
  <si>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</si>
  <si>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</si>
  <si>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</si>
  <si>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</si>
  <si>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</si>
  <si>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</si>
  <si>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</si>
  <si>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</si>
  <si>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</si>
  <si>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</si>
  <si>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</si>
  <si>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</si>
  <si>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</si>
  <si>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</si>
  <si>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</si>
  <si>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</si>
  <si>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</si>
  <si>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</si>
  <si>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</si>
  <si>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</si>
  <si>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</si>
  <si>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</si>
  <si>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</si>
  <si>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</si>
  <si>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</si>
  <si>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</si>
  <si>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</si>
  <si>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</si>
  <si>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</si>
  <si>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</si>
  <si>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</si>
  <si>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</si>
  <si>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</si>
  <si>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</si>
  <si>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</si>
  <si>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</si>
  <si>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</si>
  <si>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</si>
  <si>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</si>
  <si>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</si>
  <si>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</si>
  <si>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</si>
  <si>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</si>
  <si>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</si>
  <si>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</si>
  <si>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</si>
  <si>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</si>
  <si>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</si>
  <si>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</si>
  <si>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</si>
  <si>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</si>
  <si>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</si>
  <si>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</si>
  <si>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</si>
  <si>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</si>
  <si>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</si>
  <si>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</si>
  <si>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</si>
  <si>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</si>
  <si>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</si>
  <si>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</si>
  <si>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</si>
  <si>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</si>
  <si>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</si>
  <si>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</si>
  <si>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</si>
  <si>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</si>
  <si>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</si>
  <si>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</si>
  <si>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</si>
  <si>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</si>
  <si>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</si>
  <si>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</si>
  <si>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</si>
  <si>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</si>
  <si>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</si>
  <si>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</si>
  <si>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</si>
  <si>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</si>
  <si>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</si>
  <si>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</si>
  <si>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</si>
  <si>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</si>
  <si>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</si>
  <si>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</si>
  <si>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</si>
  <si>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</si>
  <si>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</si>
  <si>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</si>
  <si>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</si>
  <si>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</si>
  <si>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</si>
  <si>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</si>
  <si>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</si>
  <si>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</si>
  <si>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</si>
  <si>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</si>
  <si>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</si>
  <si>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</si>
  <si>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</si>
  <si>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</si>
  <si>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</si>
  <si>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</si>
  <si>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</si>
  <si>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</si>
  <si>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</si>
  <si>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</si>
  <si>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</si>
  <si>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</si>
  <si>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</si>
  <si>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</si>
  <si>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</si>
  <si>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</si>
  <si>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</si>
  <si>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</si>
  <si>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</si>
  <si>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</si>
  <si>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</si>
  <si>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</si>
  <si>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</si>
  <si>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</si>
  <si>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</si>
  <si>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</si>
  <si>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</si>
  <si>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</si>
  <si>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</si>
  <si>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</si>
  <si>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</si>
  <si>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</si>
  <si>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</si>
  <si>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</si>
  <si>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</si>
  <si>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</si>
  <si>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</si>
  <si>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</si>
  <si>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</si>
  <si>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</si>
  <si>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</si>
  <si>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</si>
  <si>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</si>
  <si>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</si>
  <si>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</si>
  <si>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</si>
  <si>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</si>
  <si>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</si>
  <si>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</si>
  <si>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</si>
  <si>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</si>
  <si>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</si>
  <si>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</si>
  <si>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</si>
  <si>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</si>
  <si>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</si>
  <si>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</si>
  <si>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</si>
  <si>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</si>
  <si>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</si>
  <si>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</si>
  <si>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</si>
  <si>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</si>
  <si>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</si>
  <si>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</si>
  <si>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</si>
  <si>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</si>
  <si>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</si>
  <si>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</si>
  <si>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</si>
  <si>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</si>
  <si>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</si>
  <si>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</si>
  <si>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</si>
  <si>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</si>
  <si>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</si>
  <si>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</si>
  <si>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</si>
  <si>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</si>
  <si>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</si>
  <si>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</si>
  <si>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</si>
  <si>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</si>
  <si>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</si>
  <si>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</si>
  <si>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</si>
  <si>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</si>
  <si>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</si>
  <si>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</si>
  <si>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</si>
  <si>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</si>
  <si>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</si>
  <si>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</si>
  <si>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</si>
  <si>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</si>
  <si>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</si>
  <si>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</si>
  <si>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</si>
  <si>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</si>
  <si>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</si>
  <si>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</si>
  <si>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</si>
  <si>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</si>
  <si>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</si>
  <si>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</si>
  <si>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</si>
  <si>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</si>
  <si>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</si>
  <si>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</si>
  <si>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</si>
  <si>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</si>
  <si>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</si>
  <si>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</si>
  <si>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</si>
  <si>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</si>
  <si>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</si>
  <si>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</si>
  <si>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</si>
  <si>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</si>
  <si>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</si>
  <si>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</si>
  <si>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</si>
  <si>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</si>
  <si>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</si>
  <si>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</si>
  <si>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</si>
  <si>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</si>
  <si>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</si>
  <si>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</si>
  <si>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</si>
  <si>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</si>
  <si>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</si>
  <si>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</si>
  <si>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</si>
  <si>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</si>
  <si>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</si>
  <si>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</si>
  <si>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</si>
  <si>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</si>
  <si>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</si>
  <si>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</si>
  <si>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</si>
  <si>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</si>
  <si>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</si>
  <si>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</si>
  <si>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</si>
  <si>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</si>
  <si>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</si>
  <si>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</si>
  <si>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</si>
  <si>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</si>
  <si>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</si>
  <si>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</si>
  <si>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</si>
  <si>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</si>
  <si>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</si>
  <si>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</si>
  <si>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</si>
  <si>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</si>
  <si>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</si>
  <si>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</si>
  <si>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</si>
  <si>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</si>
  <si>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</si>
  <si>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</si>
  <si>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</si>
  <si>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</si>
  <si>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</si>
  <si>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</si>
  <si>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</si>
  <si>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</si>
  <si>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</si>
  <si>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</si>
  <si>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</si>
  <si>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</si>
  <si>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</si>
  <si>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</si>
  <si>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</si>
  <si>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</si>
  <si>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</si>
  <si>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</si>
  <si>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</si>
  <si>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</si>
  <si>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</si>
  <si>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</si>
  <si>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</si>
  <si>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</si>
  <si>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</si>
  <si>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</si>
  <si>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</si>
  <si>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</si>
  <si>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</si>
  <si>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</si>
  <si>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</si>
  <si>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</si>
  <si>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</si>
  <si>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</si>
  <si>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</si>
  <si>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</si>
  <si>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</si>
  <si>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</si>
  <si>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</si>
  <si>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</si>
  <si>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</si>
  <si>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</si>
  <si>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</si>
  <si>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</si>
  <si>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</si>
  <si>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</si>
  <si>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</si>
  <si>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</si>
  <si>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</si>
  <si>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</si>
  <si>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</si>
  <si>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</si>
  <si>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</si>
  <si>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</si>
  <si>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</si>
  <si>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</si>
  <si>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</si>
  <si>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</si>
  <si>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</si>
  <si>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</si>
  <si>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</si>
  <si>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</si>
  <si>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</si>
  <si>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</si>
  <si>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</si>
  <si>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</si>
  <si>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</si>
  <si>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</si>
  <si>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</si>
  <si>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</si>
  <si>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</si>
  <si>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</si>
  <si>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</si>
  <si>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</si>
  <si>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</si>
  <si>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</si>
  <si>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</si>
  <si>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</si>
  <si>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</si>
  <si>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</si>
  <si>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</si>
  <si>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</si>
  <si>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</si>
  <si>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</si>
  <si>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</si>
  <si>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</si>
  <si>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</si>
  <si>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</si>
  <si>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</si>
  <si>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</si>
  <si>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</si>
  <si>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</si>
  <si>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</si>
  <si>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</si>
  <si>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</si>
  <si>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</si>
  <si>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</si>
  <si>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</si>
  <si>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</si>
  <si>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</si>
  <si>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</si>
  <si>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</si>
  <si>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</si>
  <si>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</si>
  <si>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</si>
  <si>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</si>
  <si>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</si>
  <si>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</si>
  <si>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</si>
  <si>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</si>
  <si>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</si>
  <si>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</si>
  <si>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</si>
  <si>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</si>
  <si>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</si>
  <si>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</si>
  <si>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</si>
  <si>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</si>
  <si>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</si>
  <si>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</si>
  <si>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</si>
  <si>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</si>
  <si>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</si>
  <si>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</si>
  <si>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</si>
  <si>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</si>
  <si>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</si>
  <si>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</si>
  <si>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</si>
  <si>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</si>
  <si>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</si>
  <si>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</si>
  <si>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</si>
  <si>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</si>
  <si>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</si>
  <si>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</si>
  <si>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</si>
  <si>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</si>
  <si>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</si>
  <si>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</si>
  <si>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</si>
  <si>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</si>
  <si>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</si>
  <si>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</si>
  <si>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</si>
  <si>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</si>
  <si>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</si>
  <si>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</si>
  <si>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</si>
  <si>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</si>
  <si>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</si>
  <si>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</si>
  <si>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</si>
  <si>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</si>
  <si>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</si>
  <si>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</si>
  <si>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</si>
  <si>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</si>
  <si>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</si>
  <si>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</si>
  <si>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</si>
  <si>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</si>
  <si>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</si>
  <si>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</si>
  <si>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</si>
  <si>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</si>
  <si>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</si>
  <si>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</si>
  <si>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</si>
  <si>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</si>
  <si>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</si>
  <si>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</si>
  <si>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</si>
  <si>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</si>
  <si>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</si>
  <si>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</si>
  <si>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</si>
  <si>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</si>
  <si>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</si>
  <si>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</si>
  <si>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</si>
  <si>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</si>
  <si>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</si>
  <si>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</si>
  <si>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</si>
  <si>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</si>
  <si>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</si>
  <si>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</si>
  <si>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</si>
  <si>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</si>
  <si>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</si>
  <si>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</si>
  <si>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</si>
  <si>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</si>
  <si>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</si>
  <si>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</si>
  <si>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</si>
  <si>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</si>
  <si>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</si>
  <si>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</si>
  <si>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</si>
  <si>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</si>
  <si>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</si>
  <si>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</si>
  <si>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</si>
  <si>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</si>
  <si>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</si>
  <si>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</si>
  <si>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</si>
  <si>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</si>
  <si>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</si>
  <si>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</si>
  <si>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</si>
  <si>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</si>
  <si>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</si>
  <si>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</si>
  <si>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</si>
  <si>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</si>
  <si>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</si>
  <si>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</si>
  <si>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</si>
  <si>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</si>
  <si>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</si>
  <si>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</si>
  <si>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</si>
  <si>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</si>
  <si>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</si>
  <si>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</si>
  <si>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</si>
  <si>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</si>
  <si>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</si>
  <si>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</si>
  <si>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</si>
  <si>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</si>
  <si>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</si>
  <si>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</si>
  <si>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</si>
  <si>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</si>
  <si>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</si>
  <si>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</si>
  <si>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</si>
  <si>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</si>
  <si>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</si>
  <si>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</si>
  <si>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</si>
  <si>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</si>
  <si>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</si>
  <si>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</si>
  <si>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</si>
  <si>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</si>
  <si>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</si>
  <si>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</si>
  <si>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</si>
  <si>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</si>
  <si>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</si>
  <si>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</si>
  <si>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</si>
  <si>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</si>
  <si>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</si>
  <si>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</si>
  <si>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</si>
  <si>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</si>
  <si>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</si>
  <si>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</si>
  <si>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</si>
  <si>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</si>
  <si>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</si>
  <si>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</si>
  <si>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</si>
  <si>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</si>
  <si>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</si>
  <si>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</si>
  <si>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</si>
  <si>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</si>
  <si>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</si>
  <si>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</si>
  <si>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</si>
  <si>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</si>
  <si>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</si>
  <si>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</si>
  <si>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</si>
  <si>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</si>
  <si>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</si>
  <si>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</si>
  <si>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</si>
  <si>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</si>
  <si>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</si>
  <si>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</si>
  <si>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</si>
  <si>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</si>
  <si>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</si>
  <si>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</si>
  <si>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</si>
  <si>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</si>
  <si>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</si>
  <si>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</si>
  <si>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</si>
  <si>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</si>
  <si>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</si>
  <si>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</si>
  <si>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</si>
  <si>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</si>
  <si>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</si>
  <si>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</si>
  <si>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</si>
  <si>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</si>
  <si>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</si>
  <si>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</si>
  <si>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</si>
  <si>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</si>
  <si>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</si>
  <si>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</si>
  <si>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</si>
  <si>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</si>
  <si>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</si>
  <si>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</si>
  <si>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</si>
  <si>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</si>
  <si>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</si>
  <si>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</si>
  <si>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</si>
  <si>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</si>
  <si>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</si>
  <si>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</si>
  <si>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</si>
  <si>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</si>
  <si>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</si>
  <si>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</si>
  <si>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</si>
  <si>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</si>
  <si>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</si>
  <si>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</si>
  <si>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</si>
  <si>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</si>
  <si>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</si>
  <si>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</si>
  <si>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</si>
  <si>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</si>
  <si>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</si>
  <si>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</si>
  <si>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</si>
  <si>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</si>
  <si>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</si>
  <si>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</si>
  <si>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</si>
  <si>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</si>
  <si>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</si>
  <si>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</si>
  <si>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</si>
  <si>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</si>
  <si>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</si>
  <si>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</si>
  <si>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</si>
  <si>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</si>
  <si>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</si>
  <si>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</si>
  <si>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</si>
  <si>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</si>
  <si>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</si>
  <si>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</si>
  <si>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</si>
  <si>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</si>
  <si>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</si>
  <si>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</si>
  <si>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</si>
  <si>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</si>
  <si>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</si>
  <si>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</si>
  <si>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</si>
  <si>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</si>
  <si>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</si>
  <si>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</si>
  <si>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</si>
  <si>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</si>
  <si>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</si>
  <si>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</si>
  <si>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</si>
  <si>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</si>
  <si>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</si>
  <si>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</si>
  <si>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</si>
  <si>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</si>
  <si>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</si>
  <si>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</si>
  <si>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</si>
  <si>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</si>
  <si>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</si>
  <si>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</si>
  <si>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</si>
  <si>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</si>
  <si>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</si>
  <si>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</si>
  <si>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</si>
  <si>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</si>
  <si>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</si>
  <si>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</si>
  <si>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</si>
  <si>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</si>
  <si>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</si>
  <si>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</si>
  <si>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</si>
  <si>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</si>
  <si>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</si>
  <si>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</si>
  <si>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</si>
  <si>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</si>
  <si>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</si>
  <si>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</si>
  <si>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</si>
  <si>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</si>
  <si>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</si>
  <si>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</si>
  <si>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</si>
  <si>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</si>
  <si>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</si>
  <si>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</si>
  <si>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</si>
  <si>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</si>
  <si>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</si>
  <si>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</si>
  <si>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</si>
  <si>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</si>
  <si>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</si>
  <si>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</si>
  <si>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</si>
  <si>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</si>
  <si>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</si>
  <si>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</si>
  <si>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</si>
  <si>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</si>
  <si>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</si>
  <si>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</si>
  <si>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</si>
  <si>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</si>
  <si>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</si>
  <si>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</si>
  <si>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</si>
  <si>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</si>
  <si>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</si>
  <si>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</si>
  <si>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</si>
  <si>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</si>
  <si>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</si>
  <si>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</si>
  <si>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</si>
  <si>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</si>
  <si>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</si>
  <si>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</si>
  <si>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</si>
  <si>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</si>
  <si>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</si>
  <si>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</si>
  <si>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</si>
  <si>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</si>
  <si>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</si>
  <si>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</si>
  <si>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</si>
  <si>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</si>
  <si>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</si>
  <si>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</si>
  <si>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</si>
  <si>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</si>
  <si>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</si>
  <si>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</si>
  <si>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</si>
  <si>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</si>
  <si>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</si>
  <si>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</si>
  <si>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</si>
  <si>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</si>
  <si>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</si>
  <si>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</si>
  <si>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</si>
  <si>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</si>
  <si>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</si>
  <si>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</si>
  <si>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</si>
  <si>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</si>
  <si>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</si>
  <si>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</si>
  <si>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</si>
  <si>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</si>
  <si>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</si>
  <si>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</si>
  <si>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</si>
  <si>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</si>
  <si>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</si>
  <si>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</si>
  <si>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</si>
  <si>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</si>
  <si>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</si>
  <si>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</si>
  <si>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</si>
  <si>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</si>
  <si>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</si>
  <si>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</si>
  <si>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</si>
  <si>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</si>
  <si>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</si>
  <si>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</si>
  <si>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</si>
  <si>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</si>
  <si>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</si>
  <si>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</si>
  <si>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</si>
  <si>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</si>
  <si>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</si>
  <si>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</si>
  <si>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</si>
  <si>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</si>
  <si>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</si>
  <si>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</si>
  <si>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</si>
  <si>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</si>
  <si>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</si>
  <si>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</si>
  <si>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</si>
  <si>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</si>
  <si>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</si>
  <si>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</si>
  <si>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</si>
  <si>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</si>
  <si>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</si>
  <si>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</si>
  <si>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</si>
  <si>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</si>
  <si>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</si>
  <si>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</si>
  <si>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</si>
  <si>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</si>
  <si>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</si>
  <si>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</si>
  <si>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</si>
  <si>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</si>
  <si>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</si>
  <si>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</si>
  <si>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</si>
  <si>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</si>
  <si>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</si>
  <si>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</si>
  <si>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</si>
  <si>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</si>
  <si>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</si>
  <si>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</si>
  <si>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</si>
  <si>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</si>
  <si>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</si>
  <si>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</si>
  <si>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</si>
  <si>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</si>
  <si>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</si>
  <si>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</si>
  <si>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</si>
  <si>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</si>
  <si>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</si>
  <si>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</si>
  <si>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</si>
  <si>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</si>
  <si>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</si>
  <si>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</si>
  <si>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</si>
  <si>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</si>
  <si>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</si>
  <si>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</si>
  <si>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</si>
  <si>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</si>
  <si>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</si>
  <si>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</si>
  <si>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</si>
  <si>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</si>
  <si>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</si>
  <si>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</si>
  <si>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</si>
  <si>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</si>
  <si>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</si>
  <si>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</si>
  <si>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</si>
  <si>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</si>
  <si>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</si>
  <si>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</si>
  <si>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</si>
  <si>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</si>
  <si>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</si>
  <si>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</si>
  <si>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</si>
  <si>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</si>
  <si>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</si>
  <si>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</si>
  <si>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</si>
  <si>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</si>
  <si>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</si>
  <si>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</si>
  <si>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</si>
  <si>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</si>
  <si>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</si>
  <si>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</si>
  <si>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</si>
  <si>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</si>
  <si>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</si>
  <si>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</si>
  <si>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</si>
  <si>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</si>
  <si>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</si>
  <si>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</si>
  <si>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</si>
  <si>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</si>
  <si>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</si>
  <si>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</si>
  <si>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</si>
  <si>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</si>
  <si>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</si>
  <si>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</si>
  <si>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</si>
  <si>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</si>
  <si>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</si>
  <si>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</si>
  <si>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</si>
  <si>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</si>
  <si>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</si>
  <si>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</si>
  <si>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</si>
  <si>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</si>
  <si>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</si>
  <si>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</si>
  <si>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</si>
  <si>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</si>
  <si>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</si>
  <si>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</si>
  <si>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</si>
  <si>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</si>
  <si>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</si>
  <si>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</si>
  <si>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</si>
  <si>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</si>
  <si>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</si>
  <si>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</si>
  <si>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</si>
  <si>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</si>
  <si>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</si>
  <si>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</si>
  <si>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</si>
  <si>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</si>
  <si>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</si>
  <si>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</si>
  <si>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</si>
  <si>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</si>
  <si>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</si>
  <si>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</si>
  <si>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</si>
  <si>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</si>
  <si>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</si>
  <si>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</si>
  <si>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</si>
  <si>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</si>
  <si>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</si>
  <si>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</si>
  <si>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</si>
  <si>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</si>
  <si>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</si>
  <si>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</si>
  <si>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</si>
  <si>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</si>
  <si>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</si>
  <si>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</si>
  <si>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</si>
  <si>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</si>
  <si>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</si>
  <si>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</si>
  <si>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</si>
  <si>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</si>
  <si>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</si>
  <si>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</si>
  <si>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</si>
  <si>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</si>
  <si>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</si>
  <si>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</si>
  <si>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</si>
  <si>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</si>
  <si>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</si>
  <si>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</si>
  <si>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</si>
  <si>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</si>
  <si>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</si>
  <si>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</si>
  <si>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</si>
  <si>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</si>
  <si>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</si>
  <si>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</si>
  <si>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</si>
  <si>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</si>
  <si>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</si>
  <si>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</si>
  <si>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</si>
  <si>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</si>
  <si>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</si>
  <si>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</si>
  <si>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</si>
  <si>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</si>
  <si>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</si>
  <si>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</si>
  <si>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</si>
  <si>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</si>
  <si>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</si>
  <si>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</si>
  <si>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</si>
  <si>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</si>
  <si>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</si>
  <si>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</si>
  <si>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</si>
  <si>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</si>
  <si>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</si>
  <si>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</si>
  <si>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</si>
  <si>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</si>
  <si>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</si>
  <si>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</si>
  <si>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</si>
  <si>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</si>
  <si>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</si>
  <si>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</si>
  <si>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</si>
  <si>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</si>
  <si>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</si>
  <si>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</si>
  <si>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</si>
  <si>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</si>
  <si>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</si>
  <si>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</si>
  <si>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</si>
  <si>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</si>
  <si>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</si>
  <si>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</si>
  <si>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</si>
  <si>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</si>
  <si>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</si>
  <si>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</si>
  <si>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</si>
  <si>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</si>
  <si>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</si>
  <si>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</si>
  <si>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</si>
  <si>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</si>
  <si>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</si>
  <si>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</si>
  <si>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</si>
  <si>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</si>
  <si>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</si>
  <si>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</si>
  <si>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</si>
  <si>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</si>
  <si>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</si>
  <si>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</si>
  <si>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</si>
  <si>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</si>
  <si>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</si>
  <si>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</si>
  <si>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</si>
  <si>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</si>
  <si>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</si>
  <si>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</si>
  <si>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</si>
  <si>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</si>
  <si>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</si>
  <si>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</si>
  <si>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</si>
  <si>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</si>
  <si>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</si>
  <si>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</si>
  <si>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</si>
  <si>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</si>
  <si>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</si>
  <si>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</si>
  <si>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</si>
  <si>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</si>
  <si>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</si>
  <si>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</si>
  <si>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</si>
  <si>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</si>
  <si>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</si>
  <si>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</si>
  <si>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</si>
  <si>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</si>
  <si>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</si>
  <si>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</si>
  <si>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</si>
  <si>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</si>
  <si>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</si>
  <si>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</si>
  <si>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</si>
  <si>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</si>
  <si>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</si>
  <si>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</si>
  <si>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</si>
  <si>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</si>
  <si>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</si>
  <si>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</si>
  <si>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</si>
  <si>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</si>
  <si>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</si>
  <si>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</si>
  <si>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</si>
  <si>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</si>
  <si>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</si>
  <si>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</si>
  <si>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</si>
  <si>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</si>
  <si>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</si>
  <si>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</si>
  <si>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</si>
  <si>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</si>
  <si>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</si>
  <si>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</si>
  <si>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</si>
  <si>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</si>
  <si>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</si>
  <si>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</si>
  <si>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</si>
  <si>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</si>
  <si>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</si>
  <si>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</si>
  <si>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</si>
  <si>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</si>
  <si>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</si>
  <si>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</si>
  <si>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</si>
  <si>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</si>
  <si>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</si>
  <si>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</si>
  <si>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</si>
  <si>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</si>
  <si>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</si>
  <si>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</si>
  <si>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</si>
  <si>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</si>
  <si>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</si>
  <si>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</si>
  <si>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</si>
  <si>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</si>
  <si>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</si>
  <si>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</si>
  <si>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</si>
  <si>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</si>
  <si>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</si>
  <si>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</si>
  <si>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</si>
  <si>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</si>
  <si>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</si>
  <si>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</si>
  <si>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</si>
  <si>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</si>
  <si>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</si>
  <si>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</si>
  <si>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</si>
  <si>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</si>
  <si>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</si>
  <si>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</si>
  <si>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</si>
  <si>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</si>
  <si>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</si>
  <si>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</si>
  <si>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</si>
  <si>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</si>
  <si>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</si>
  <si>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</si>
  <si>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</si>
  <si>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</si>
  <si>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</si>
  <si>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</si>
  <si>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</si>
  <si>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</si>
  <si>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</si>
  <si>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</si>
  <si>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</si>
  <si>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</si>
  <si>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</si>
  <si>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</si>
  <si>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</si>
  <si>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</si>
  <si>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</si>
  <si>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</si>
  <si>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</si>
  <si>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</si>
  <si>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</si>
  <si>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</si>
  <si>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</si>
  <si>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</si>
  <si>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</si>
  <si>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</si>
  <si>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</si>
  <si>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</si>
  <si>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</si>
  <si>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</si>
  <si>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</si>
  <si>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</si>
  <si>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</si>
  <si>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</si>
  <si>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</si>
  <si>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</si>
  <si>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</si>
  <si>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</si>
  <si>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</si>
  <si>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</si>
  <si>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</si>
  <si>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</si>
  <si>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</si>
  <si>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</si>
  <si>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</si>
  <si>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</si>
  <si>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</si>
  <si>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</si>
  <si>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</si>
  <si>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</si>
  <si>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</si>
  <si>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</si>
  <si>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</si>
  <si>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</si>
  <si>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</si>
  <si>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</si>
  <si>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</si>
  <si>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</si>
  <si>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</si>
  <si>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</si>
  <si>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</si>
  <si>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</si>
  <si>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</si>
  <si>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</si>
  <si>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</si>
  <si>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</si>
  <si>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</si>
  <si>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</si>
  <si>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</si>
  <si>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</si>
  <si>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</si>
  <si>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</si>
  <si>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</si>
  <si>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</si>
  <si>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</si>
  <si>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</si>
  <si>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</si>
  <si>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</si>
  <si>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</si>
  <si>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</si>
  <si>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</si>
  <si>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</si>
  <si>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</si>
  <si>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</si>
  <si>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</si>
  <si>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</si>
  <si>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</si>
  <si>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</si>
  <si>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</si>
  <si>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</si>
  <si>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</si>
  <si>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</si>
  <si>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</si>
  <si>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</si>
  <si>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</si>
  <si>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</si>
  <si>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</si>
  <si>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</si>
  <si>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</si>
  <si>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</si>
  <si>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</si>
  <si>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</si>
  <si>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</si>
  <si>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</si>
  <si>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</si>
  <si>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</si>
  <si>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</si>
  <si>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</si>
  <si>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</si>
  <si>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</si>
  <si>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</si>
  <si>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</si>
  <si>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</si>
  <si>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</si>
  <si>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</si>
  <si>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</si>
  <si>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</si>
  <si>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</si>
  <si>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</si>
  <si>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</si>
  <si>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</si>
  <si>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</si>
  <si>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</si>
  <si>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</si>
  <si>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</si>
  <si>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</si>
  <si>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</si>
  <si>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</si>
  <si>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</si>
  <si>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</si>
  <si>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</si>
  <si>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</si>
  <si>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</si>
  <si>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</si>
  <si>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</si>
  <si>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</si>
  <si>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</si>
  <si>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</si>
  <si>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</si>
  <si>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</si>
  <si>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</si>
  <si>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</si>
  <si>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</si>
  <si>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</si>
  <si>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</si>
  <si>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</si>
  <si>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</si>
  <si>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</si>
  <si>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</si>
  <si>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</si>
  <si>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</si>
  <si>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</si>
  <si>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</si>
  <si>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</si>
  <si>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</si>
  <si>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</si>
  <si>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</si>
  <si>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</si>
  <si>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</si>
  <si>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</si>
  <si>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</si>
  <si>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</si>
  <si>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</si>
  <si>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</si>
  <si>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</si>
  <si>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</si>
  <si>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</si>
  <si>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</si>
  <si>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</si>
  <si>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</si>
  <si>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</si>
  <si>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</si>
  <si>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</si>
  <si>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</si>
  <si>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</si>
  <si>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</si>
  <si>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</si>
  <si>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</si>
  <si>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</si>
  <si>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</si>
  <si>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</si>
  <si>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</si>
  <si>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</si>
  <si>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</si>
  <si>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</si>
  <si>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</si>
  <si>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</si>
  <si>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</si>
  <si>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</si>
  <si>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</si>
  <si>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</si>
  <si>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</si>
  <si>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</si>
  <si>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</si>
  <si>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</si>
  <si>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</si>
  <si>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</si>
  <si>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</si>
  <si>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</si>
  <si>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</si>
  <si>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</si>
  <si>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</si>
  <si>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</si>
  <si>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</si>
  <si>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</si>
  <si>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</si>
  <si>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</si>
  <si>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</si>
  <si>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</si>
  <si>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</si>
  <si>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</si>
  <si>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</si>
  <si>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</si>
  <si>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</si>
  <si>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</si>
  <si>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</si>
  <si>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</si>
  <si>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</si>
  <si>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</si>
  <si>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</si>
  <si>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</si>
  <si>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</si>
  <si>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</si>
  <si>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</si>
  <si>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</si>
  <si>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</si>
  <si>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</si>
  <si>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</si>
  <si>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</si>
  <si>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</si>
  <si>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</si>
  <si>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</si>
  <si>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</si>
  <si>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</si>
  <si>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</si>
  <si>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</si>
  <si>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</si>
  <si>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</si>
  <si>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</si>
  <si>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</si>
  <si>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</si>
  <si>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</si>
  <si>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</si>
  <si>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</si>
  <si>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</si>
  <si>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</si>
  <si>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</si>
  <si>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</si>
  <si>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</si>
  <si>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</si>
  <si>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</si>
  <si>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</si>
  <si>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</si>
  <si>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</si>
  <si>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</si>
  <si>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</si>
  <si>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</si>
  <si>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</si>
  <si>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</si>
  <si>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</si>
  <si>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</si>
  <si>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</si>
  <si>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</si>
  <si>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</si>
  <si>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</si>
  <si>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</si>
  <si>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</si>
  <si>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</si>
  <si>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</si>
  <si>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</si>
  <si>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</si>
  <si>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</si>
  <si>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</si>
  <si>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</si>
  <si>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</si>
  <si>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</si>
  <si>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</si>
  <si>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</si>
  <si>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</si>
  <si>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</si>
  <si>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</si>
  <si>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</si>
  <si>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</si>
  <si>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</si>
  <si>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</si>
  <si>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</si>
  <si>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</si>
  <si>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</si>
  <si>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</si>
  <si>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</si>
  <si>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</si>
  <si>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</si>
  <si>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</si>
  <si>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</si>
  <si>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</si>
  <si>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</si>
  <si>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</si>
  <si>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</si>
  <si>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</si>
  <si>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</si>
  <si>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</si>
  <si>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</si>
  <si>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</si>
  <si>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</si>
  <si>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</si>
  <si>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</si>
  <si>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</si>
  <si>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</si>
  <si>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</si>
  <si>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</si>
  <si>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</si>
  <si>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</si>
  <si>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</si>
  <si>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</si>
  <si>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</si>
  <si>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</si>
  <si>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</si>
  <si>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</si>
  <si>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</si>
  <si>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</si>
  <si>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</si>
  <si>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</si>
  <si>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</si>
  <si>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</si>
  <si>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</si>
  <si>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</si>
  <si>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</si>
  <si>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</si>
  <si>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</si>
  <si>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</si>
  <si>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</si>
  <si>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</si>
  <si>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</si>
  <si>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</si>
  <si>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</si>
  <si>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</si>
  <si>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</si>
  <si>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</si>
  <si>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</si>
  <si>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</si>
  <si>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</si>
  <si>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</si>
  <si>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</si>
  <si>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</si>
  <si>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</si>
  <si>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</si>
  <si>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</si>
  <si>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</si>
  <si>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</si>
  <si>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</si>
  <si>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</si>
  <si>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</si>
  <si>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</si>
  <si>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</si>
  <si>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</si>
  <si>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</si>
  <si>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</si>
  <si>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</si>
  <si>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</si>
  <si>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</si>
  <si>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</si>
  <si>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</si>
  <si>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</si>
  <si>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</si>
  <si>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</si>
  <si>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</si>
  <si>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</si>
  <si>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</si>
  <si>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</si>
  <si>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</si>
  <si>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</si>
  <si>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</si>
  <si>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</si>
  <si>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</si>
  <si>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</si>
  <si>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</si>
  <si>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</si>
  <si>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</si>
  <si>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</si>
  <si>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</si>
  <si>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</si>
  <si>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</si>
  <si>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</si>
  <si>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</si>
  <si>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</si>
  <si>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</si>
  <si>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</si>
  <si>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</si>
  <si>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</si>
  <si>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</si>
  <si>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</si>
  <si>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</si>
  <si>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</si>
  <si>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</si>
  <si>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</si>
  <si>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</si>
  <si>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</si>
  <si>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</si>
  <si>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</si>
  <si>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</si>
  <si>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</si>
  <si>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</si>
  <si>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</si>
  <si>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</si>
  <si>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</si>
  <si>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</si>
  <si>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</si>
  <si>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</si>
  <si>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</si>
  <si>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</si>
  <si>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</si>
  <si>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</si>
  <si>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</si>
  <si>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</si>
  <si>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</si>
  <si>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</si>
  <si>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</si>
  <si>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</si>
  <si>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</si>
  <si>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</si>
  <si>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</si>
  <si>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</si>
  <si>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</si>
  <si>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</si>
  <si>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</si>
  <si>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</si>
  <si>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</si>
  <si>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</si>
  <si>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</si>
  <si>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</si>
  <si>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</si>
  <si>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</si>
  <si>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</si>
  <si>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</si>
  <si>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</si>
  <si>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</si>
  <si>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</si>
  <si>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</si>
  <si>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</si>
  <si>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</si>
  <si>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</si>
  <si>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</si>
  <si>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</si>
  <si>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</si>
  <si>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</si>
  <si>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</si>
  <si>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</si>
  <si>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</si>
  <si>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</si>
  <si>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</si>
  <si>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</si>
  <si>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</si>
  <si>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</si>
  <si>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</si>
  <si>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</si>
  <si>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</si>
  <si>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</si>
  <si>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</si>
  <si>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</si>
  <si>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</si>
  <si>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</si>
  <si>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</si>
  <si>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</si>
  <si>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</si>
  <si>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</si>
  <si>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</si>
  <si>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</si>
  <si>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</si>
  <si>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</si>
  <si>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</si>
  <si>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</si>
  <si>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</si>
  <si>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</si>
  <si>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</si>
  <si>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</si>
  <si>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</si>
  <si>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</si>
  <si>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</si>
  <si>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</si>
  <si>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</si>
  <si>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</si>
  <si>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</si>
  <si>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</si>
  <si>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</si>
  <si>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</si>
  <si>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</si>
  <si>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</si>
  <si>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</si>
  <si>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</si>
  <si>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</si>
  <si>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</si>
  <si>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</si>
  <si>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</si>
  <si>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</si>
  <si>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</si>
  <si>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</si>
  <si>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</si>
  <si>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</si>
  <si>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</si>
  <si>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</si>
  <si>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</si>
  <si>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</si>
  <si>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</si>
  <si>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</si>
  <si>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</si>
  <si>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</si>
  <si>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</si>
  <si>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</si>
  <si>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</si>
  <si>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</si>
  <si>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</si>
  <si>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</si>
  <si>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</si>
  <si>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</si>
  <si>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</si>
  <si>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</si>
  <si>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</si>
  <si>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</si>
  <si>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</si>
  <si>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</si>
  <si>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</si>
  <si>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</si>
  <si>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</si>
  <si>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</si>
  <si>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</si>
  <si>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</si>
  <si>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</si>
  <si>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</si>
  <si>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</si>
  <si>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</si>
  <si>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</si>
  <si>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</si>
  <si>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</si>
  <si>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</si>
  <si>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</si>
  <si>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</si>
  <si>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</si>
  <si>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</si>
  <si>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</si>
  <si>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</si>
  <si>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</si>
  <si>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</si>
  <si>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</si>
  <si>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</si>
  <si>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</si>
  <si>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</si>
  <si>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</si>
  <si>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</si>
  <si>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</si>
  <si>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</si>
  <si>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</si>
  <si>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</si>
  <si>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</si>
  <si>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</si>
  <si>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</si>
  <si>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</si>
  <si>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</si>
  <si>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</si>
  <si>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</si>
  <si>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</si>
  <si>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</si>
  <si>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</si>
  <si>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</si>
  <si>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</si>
  <si>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</si>
  <si>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</si>
  <si>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</si>
  <si>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</si>
  <si>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</si>
  <si>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</si>
  <si>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</si>
  <si>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</si>
  <si>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</si>
  <si>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</si>
  <si>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</si>
  <si>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</si>
  <si>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</si>
  <si>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</si>
  <si>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</si>
  <si>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</si>
  <si>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</si>
  <si>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</si>
  <si>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</si>
  <si>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</si>
  <si>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</si>
  <si>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</si>
  <si>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</si>
  <si>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</si>
  <si>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</si>
  <si>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</si>
  <si>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</si>
  <si>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</si>
  <si>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</si>
  <si>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</si>
  <si>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</si>
  <si>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</si>
  <si>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</si>
  <si>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</si>
  <si>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</si>
  <si>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</si>
  <si>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</si>
  <si>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</si>
  <si>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</si>
  <si>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</si>
  <si>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</si>
  <si>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</si>
  <si>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</si>
  <si>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</si>
  <si>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</si>
  <si>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</si>
  <si>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</si>
  <si>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</si>
  <si>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</si>
  <si>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</si>
  <si>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</si>
  <si>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</si>
  <si>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</si>
  <si>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</si>
  <si>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</si>
  <si>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</si>
  <si>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</si>
  <si>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</si>
  <si>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</si>
  <si>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</si>
  <si>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</si>
  <si>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</si>
  <si>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</si>
  <si>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</si>
  <si>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</si>
  <si>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</si>
  <si>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</si>
  <si>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</si>
  <si>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</si>
  <si>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</si>
  <si>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</si>
  <si>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</si>
  <si>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</si>
  <si>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</si>
  <si>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</si>
  <si>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</si>
  <si>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</si>
  <si>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</si>
  <si>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</si>
  <si>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</si>
  <si>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</si>
  <si>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</si>
  <si>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</si>
  <si>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</si>
  <si>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</si>
  <si>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</si>
  <si>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</si>
  <si>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</si>
  <si>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</si>
  <si>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</si>
  <si>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</si>
  <si>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</si>
  <si>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</si>
  <si>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</si>
  <si>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</si>
  <si>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</si>
  <si>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</si>
  <si>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</si>
  <si>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</si>
  <si>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</si>
  <si>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</si>
  <si>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</si>
  <si>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</si>
  <si>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</si>
  <si>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</si>
  <si>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</si>
  <si>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</si>
  <si>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</si>
  <si>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</si>
  <si>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</si>
  <si>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</si>
  <si>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</si>
  <si>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</si>
  <si>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</si>
  <si>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</si>
  <si>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</si>
  <si>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</si>
  <si>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</si>
  <si>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</si>
  <si>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</si>
  <si>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</si>
  <si>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</si>
  <si>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</si>
  <si>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</si>
  <si>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</si>
  <si>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</si>
  <si>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</si>
  <si>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</si>
  <si>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</si>
  <si>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</si>
  <si>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</si>
  <si>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</si>
  <si>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</si>
  <si>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</si>
  <si>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</si>
  <si>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</si>
  <si>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</si>
  <si>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</si>
  <si>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</si>
  <si>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</si>
  <si>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</si>
  <si>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</si>
  <si>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</si>
  <si>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</si>
  <si>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</si>
  <si>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</si>
  <si>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</si>
  <si>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</si>
  <si>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</si>
  <si>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</si>
  <si>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</si>
  <si>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</si>
  <si>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</si>
  <si>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</si>
  <si>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</si>
  <si>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</si>
  <si>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</si>
  <si>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</si>
  <si>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</si>
  <si>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</si>
  <si>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</si>
  <si>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</si>
  <si>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</si>
  <si>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</si>
  <si>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</si>
  <si>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</si>
  <si>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</si>
  <si>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</si>
  <si>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</si>
  <si>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</si>
  <si>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</si>
  <si>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</si>
  <si>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</si>
  <si>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</si>
  <si>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</si>
  <si>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</si>
  <si>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</si>
  <si>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</si>
  <si>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</si>
  <si>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</si>
  <si>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</si>
  <si>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</si>
  <si>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</si>
  <si>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</si>
  <si>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</si>
  <si>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</si>
  <si>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</si>
  <si>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</si>
  <si>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</si>
  <si>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</si>
  <si>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</si>
  <si>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</si>
  <si>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</si>
  <si>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</si>
  <si>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</si>
  <si>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</si>
  <si>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</si>
  <si>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</si>
  <si>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</si>
  <si>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</si>
  <si>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</si>
  <si>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</si>
  <si>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</si>
  <si>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</si>
  <si>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</si>
  <si>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</si>
  <si>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</si>
  <si>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</si>
  <si>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</si>
  <si>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</si>
  <si>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</si>
  <si>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</si>
  <si>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</si>
  <si>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</si>
  <si>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</si>
  <si>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</si>
  <si>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</si>
  <si>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</si>
  <si>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</si>
  <si>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</si>
  <si>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</si>
  <si>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</si>
  <si>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</si>
  <si>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</si>
  <si>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</si>
  <si>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</si>
  <si>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</si>
  <si>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</si>
  <si>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</si>
  <si>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</si>
  <si>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</si>
  <si>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</si>
  <si>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</si>
  <si>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</si>
  <si>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</si>
  <si>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</si>
  <si>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</si>
  <si>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</si>
  <si>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</si>
  <si>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</si>
  <si>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</si>
  <si>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</si>
  <si>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</si>
  <si>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</si>
  <si>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</si>
  <si>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</si>
  <si>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</si>
  <si>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</si>
  <si>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</si>
  <si>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</si>
  <si>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</si>
  <si>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</si>
  <si>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</si>
  <si>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</si>
  <si>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</si>
  <si>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</si>
  <si>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</si>
  <si>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</si>
  <si>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</si>
  <si>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</si>
  <si>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</si>
  <si>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</si>
  <si>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</si>
  <si>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</si>
  <si>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</si>
  <si>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</si>
  <si>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</si>
  <si>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</si>
  <si>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</si>
  <si>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</si>
  <si>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</si>
  <si>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</si>
  <si>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</si>
  <si>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</si>
  <si>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</si>
  <si>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</si>
  <si>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</si>
  <si>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</si>
  <si>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</si>
  <si>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</si>
  <si>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</si>
  <si>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</si>
  <si>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</si>
  <si>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</si>
  <si>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</si>
  <si>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</si>
  <si>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</si>
  <si>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</si>
  <si>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</si>
  <si>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</si>
  <si>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</si>
  <si>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</si>
  <si>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</si>
  <si>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</si>
  <si>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</si>
  <si>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</si>
  <si>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</si>
  <si>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</si>
  <si>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</si>
  <si>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</si>
  <si>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</si>
  <si>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</si>
  <si>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</si>
  <si>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</si>
  <si>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</si>
  <si>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</si>
  <si>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</si>
  <si>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</si>
  <si>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</si>
  <si>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</si>
  <si>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</si>
  <si>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</si>
  <si>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</si>
  <si>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</si>
  <si>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</si>
  <si>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</si>
  <si>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</si>
  <si>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</si>
  <si>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</si>
  <si>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</si>
  <si>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</si>
  <si>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</si>
  <si>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</si>
  <si>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</si>
  <si>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</si>
  <si>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</si>
  <si>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</si>
  <si>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</si>
  <si>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</si>
  <si>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</si>
  <si>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</si>
  <si>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</si>
  <si>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</si>
  <si>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</si>
  <si>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</si>
  <si>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</si>
  <si>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</si>
  <si>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</si>
  <si>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</si>
  <si>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</si>
  <si>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</si>
  <si>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</si>
  <si>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</si>
  <si>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</si>
  <si>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</si>
  <si>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</si>
  <si>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</si>
  <si>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</si>
  <si>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</si>
  <si>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</si>
  <si>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</si>
  <si>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</si>
  <si>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</si>
  <si>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</si>
  <si>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</si>
  <si>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</si>
  <si>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</si>
  <si>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</si>
  <si>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</si>
  <si>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</si>
  <si>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</si>
  <si>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</si>
  <si>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</si>
  <si>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</si>
  <si>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</si>
  <si>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</si>
  <si>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</si>
  <si>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</si>
  <si>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</si>
  <si>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</si>
  <si>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</si>
  <si>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</si>
  <si>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</si>
  <si>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</si>
  <si>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</si>
  <si>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</si>
  <si>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</si>
  <si>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</si>
  <si>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</si>
  <si>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</si>
  <si>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</si>
  <si>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</si>
  <si>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</si>
  <si>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</si>
  <si>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</si>
  <si>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</si>
  <si>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</si>
  <si>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</si>
  <si>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</si>
  <si>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</si>
  <si>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</si>
  <si>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</si>
  <si>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</si>
  <si>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</si>
  <si>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</si>
  <si>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</si>
  <si>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</si>
  <si>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</si>
  <si>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</si>
  <si>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</si>
  <si>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</si>
  <si>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</si>
  <si>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</si>
  <si>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</si>
  <si>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</si>
  <si>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</si>
  <si>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</si>
  <si>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</si>
  <si>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</si>
  <si>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</si>
  <si>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</si>
  <si>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</si>
  <si>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</si>
  <si>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</si>
  <si>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</si>
  <si>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</si>
  <si>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</si>
  <si>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</si>
  <si>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</si>
  <si>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</si>
  <si>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</si>
  <si>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</si>
  <si>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</si>
  <si>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</si>
  <si>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</si>
  <si>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</si>
  <si>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</si>
  <si>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</si>
  <si>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</si>
  <si>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</si>
  <si>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</si>
  <si>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</si>
  <si>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</si>
  <si>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</si>
  <si>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</si>
  <si>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</si>
  <si>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</si>
  <si>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</si>
  <si>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</si>
  <si>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</si>
  <si>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</si>
  <si>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</si>
  <si>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</si>
  <si>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</si>
  <si>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</si>
  <si>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</si>
  <si>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</si>
  <si>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</si>
  <si>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</si>
  <si>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</si>
  <si>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</si>
  <si>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</si>
  <si>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</si>
  <si>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</si>
  <si>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</si>
  <si>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</si>
  <si>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</si>
  <si>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</si>
  <si>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</si>
  <si>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</si>
  <si>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</si>
  <si>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</si>
  <si>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</si>
  <si>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</si>
  <si>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</si>
  <si>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</si>
  <si>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</si>
  <si>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</si>
  <si>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</si>
  <si>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</si>
  <si>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</si>
  <si>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</si>
  <si>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</si>
  <si>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</si>
  <si>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</si>
  <si>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</si>
  <si>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</si>
  <si>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</si>
  <si>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</si>
  <si>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</si>
  <si>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</si>
  <si>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</si>
  <si>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</si>
  <si>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</si>
  <si>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</si>
  <si>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</si>
  <si>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</si>
  <si>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</si>
  <si>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</si>
  <si>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</si>
  <si>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</si>
  <si>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</si>
  <si>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</si>
  <si>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</si>
  <si>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</si>
  <si>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</si>
  <si>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</si>
  <si>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</si>
  <si>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</si>
  <si>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</si>
  <si>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</si>
  <si>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</si>
  <si>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</si>
  <si>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</si>
  <si>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</si>
  <si>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</si>
  <si>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</si>
  <si>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</si>
  <si>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</si>
  <si>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</si>
  <si>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</si>
  <si>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</si>
  <si>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</si>
  <si>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</si>
  <si>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</si>
  <si>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</si>
  <si>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</si>
  <si>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</si>
  <si>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</si>
  <si>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</si>
  <si>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</si>
  <si>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</si>
  <si>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</si>
  <si>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</si>
  <si>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</si>
  <si>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</si>
  <si>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</si>
  <si>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</si>
  <si>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</si>
  <si>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</si>
  <si>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</si>
  <si>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</si>
  <si>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</si>
  <si>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</si>
  <si>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</si>
  <si>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</si>
  <si>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</si>
  <si>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</si>
  <si>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</si>
  <si>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</si>
  <si>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</si>
  <si>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</si>
  <si>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</si>
  <si>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</si>
  <si>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</si>
  <si>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</si>
  <si>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</si>
  <si>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</si>
  <si>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</si>
  <si>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</si>
  <si>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</si>
  <si>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</si>
  <si>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</si>
  <si>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</si>
  <si>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</si>
  <si>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</si>
  <si>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</si>
  <si>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</si>
  <si>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</si>
  <si>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</si>
  <si>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</si>
  <si>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</si>
  <si>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</si>
  <si>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</si>
  <si>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</si>
  <si>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</si>
  <si>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</si>
  <si>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</si>
  <si>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</si>
  <si>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</si>
  <si>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</si>
  <si>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</si>
  <si>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</si>
  <si>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</si>
  <si>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</si>
  <si>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</si>
  <si>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</si>
  <si>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</si>
  <si>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</si>
  <si>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</si>
  <si>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</si>
  <si>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</si>
  <si>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</si>
  <si>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</si>
  <si>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</si>
  <si>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</si>
  <si>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</si>
  <si>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</si>
  <si>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</si>
  <si>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</si>
  <si>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</si>
  <si>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</si>
  <si>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</si>
  <si>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</si>
  <si>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</si>
  <si>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</si>
  <si>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</si>
  <si>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</si>
  <si>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</si>
  <si>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</si>
  <si>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</si>
  <si>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</si>
  <si>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</si>
  <si>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</si>
  <si>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</si>
  <si>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</si>
  <si>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</si>
  <si>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</si>
  <si>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</si>
  <si>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</si>
  <si>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</si>
  <si>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</si>
  <si>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</si>
  <si>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</si>
  <si>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</si>
  <si>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</si>
  <si>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</si>
  <si>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</si>
  <si>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</si>
  <si>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</si>
  <si>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</si>
  <si>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</si>
  <si>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</si>
  <si>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</si>
  <si>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</si>
  <si>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</si>
  <si>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</si>
  <si>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</si>
  <si>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</si>
  <si>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</si>
  <si>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</si>
  <si>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</si>
  <si>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</si>
  <si>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</si>
  <si>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</si>
  <si>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</si>
  <si>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</si>
  <si>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</si>
  <si>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</si>
  <si>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</si>
  <si>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</si>
  <si>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</si>
  <si>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</si>
  <si>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</si>
  <si>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</si>
  <si>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</si>
  <si>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</si>
  <si>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</si>
  <si>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</si>
  <si>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</si>
  <si>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</si>
  <si>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</si>
  <si>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</si>
  <si>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</si>
  <si>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</si>
  <si>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</si>
  <si>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</si>
  <si>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</si>
  <si>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</si>
  <si>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</si>
  <si>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</si>
  <si>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</si>
  <si>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</si>
  <si>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</si>
  <si>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</si>
  <si>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</si>
  <si>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</si>
  <si>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</si>
  <si>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</si>
  <si>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</si>
  <si>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</si>
  <si>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</si>
  <si>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</si>
  <si>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</si>
  <si>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</si>
  <si>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</si>
  <si>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</si>
  <si>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</si>
  <si>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</si>
  <si>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</si>
  <si>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</si>
  <si>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</si>
  <si>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</si>
  <si>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</si>
  <si>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</si>
  <si>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</si>
  <si>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</si>
  <si>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</si>
  <si>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</si>
  <si>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</si>
  <si>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</si>
  <si>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</si>
  <si>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</si>
  <si>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</si>
  <si>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</si>
  <si>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</si>
  <si>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</si>
  <si>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</si>
  <si>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</si>
  <si>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</si>
  <si>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</si>
  <si>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</si>
  <si>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</si>
  <si>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</si>
  <si>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</si>
  <si>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</si>
  <si>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</si>
  <si>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</si>
  <si>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</si>
  <si>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</si>
  <si>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</si>
  <si>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</si>
  <si>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</si>
  <si>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</si>
  <si>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</si>
  <si>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</si>
  <si>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</si>
  <si>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</si>
  <si>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</si>
  <si>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</si>
  <si>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</si>
  <si>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</si>
  <si>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</si>
  <si>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</si>
  <si>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</si>
  <si>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</si>
  <si>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</si>
  <si>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</si>
  <si>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</si>
  <si>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</si>
  <si>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</si>
  <si>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</si>
  <si>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</si>
  <si>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</si>
  <si>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</si>
  <si>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</si>
  <si>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</si>
  <si>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</si>
  <si>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</si>
  <si>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</si>
  <si>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</si>
  <si>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</si>
  <si>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</si>
  <si>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</si>
  <si>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</si>
  <si>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</si>
  <si>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</si>
  <si>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</si>
  <si>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</si>
  <si>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</si>
  <si>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</si>
  <si>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</si>
  <si>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</si>
  <si>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</si>
  <si>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</si>
  <si>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</si>
  <si>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</si>
  <si>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</si>
  <si>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</si>
  <si>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</si>
  <si>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</si>
  <si>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</si>
  <si>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</si>
  <si>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</si>
  <si>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</si>
  <si>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</si>
  <si>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</si>
  <si>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</si>
  <si>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</si>
  <si>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</si>
  <si>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</si>
  <si>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</si>
  <si>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</si>
  <si>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</si>
  <si>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</si>
  <si>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</si>
  <si>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</si>
  <si>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</si>
  <si>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</si>
  <si>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</si>
  <si>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</si>
  <si>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</si>
  <si>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</si>
  <si>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</si>
  <si>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</si>
  <si>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</si>
  <si>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</si>
  <si>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</si>
  <si>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</si>
  <si>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</si>
  <si>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</si>
  <si>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</si>
  <si>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</si>
  <si>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</si>
  <si>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</si>
  <si>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</si>
  <si>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</si>
  <si>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</si>
  <si>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</si>
  <si>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</si>
  <si>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</si>
  <si>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</si>
  <si>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</si>
  <si>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</si>
  <si>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</si>
  <si>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</si>
  <si>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</si>
  <si>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</si>
  <si>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</si>
  <si>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</si>
  <si>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</si>
  <si>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</si>
  <si>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</si>
  <si>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</si>
  <si>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</si>
  <si>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</si>
  <si>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</si>
  <si>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</si>
  <si>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</si>
  <si>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</si>
  <si>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</si>
  <si>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</si>
  <si>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</si>
  <si>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</si>
  <si>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</si>
  <si>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</si>
  <si>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</si>
  <si>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</si>
  <si>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</si>
  <si>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</si>
  <si>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</si>
  <si>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</si>
  <si>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</si>
  <si>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</si>
  <si>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</si>
  <si>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</si>
  <si>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</si>
  <si>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</si>
  <si>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</si>
  <si>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</si>
  <si>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</si>
  <si>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</si>
  <si>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</si>
  <si>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</si>
  <si>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</si>
  <si>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</si>
  <si>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</si>
  <si>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</si>
  <si>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</si>
  <si>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</si>
  <si>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</si>
  <si>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</si>
  <si>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</si>
  <si>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</si>
  <si>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</si>
  <si>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</si>
  <si>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</si>
  <si>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</si>
  <si>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</si>
  <si>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</si>
  <si>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</si>
  <si>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</si>
  <si>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</si>
  <si>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</si>
  <si>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</si>
  <si>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</si>
  <si>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</si>
  <si>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</si>
  <si>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</si>
  <si>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</si>
  <si>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</si>
  <si>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</si>
  <si>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</si>
  <si>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</si>
  <si>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</si>
  <si>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</si>
  <si>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</si>
  <si>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</si>
  <si>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</si>
  <si>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</si>
  <si>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</si>
  <si>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</si>
  <si>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</si>
  <si>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</si>
  <si>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</si>
  <si>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</si>
  <si>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</si>
  <si>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</si>
  <si>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</si>
  <si>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</si>
  <si>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</si>
  <si>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</si>
  <si>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</si>
  <si>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</si>
  <si>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</si>
  <si>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</si>
  <si>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</si>
  <si>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</si>
  <si>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</si>
  <si>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</si>
  <si>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</si>
  <si>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</si>
  <si>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</si>
  <si>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</si>
  <si>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</si>
  <si>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</si>
  <si>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</si>
  <si>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</si>
  <si>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</si>
  <si>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</si>
  <si>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</si>
  <si>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</si>
  <si>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</si>
  <si>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</si>
  <si>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</si>
  <si>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</si>
  <si>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</si>
  <si>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</si>
  <si>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</si>
  <si>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</si>
  <si>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</si>
  <si>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</si>
  <si>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</si>
  <si>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</si>
  <si>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</si>
  <si>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</si>
  <si>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</si>
  <si>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</si>
  <si>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</si>
  <si>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</si>
  <si>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</si>
  <si>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</si>
  <si>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</si>
  <si>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</si>
  <si>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</si>
  <si>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</si>
  <si>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</si>
  <si>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</si>
  <si>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</si>
  <si>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</si>
  <si>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</si>
  <si>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</si>
  <si>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</si>
  <si>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</si>
  <si>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</si>
  <si>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</si>
  <si>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</si>
  <si>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</si>
  <si>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</si>
  <si>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</si>
  <si>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</si>
  <si>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</si>
  <si>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</si>
  <si>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</si>
  <si>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</si>
  <si>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</si>
  <si>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</si>
  <si>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</si>
  <si>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</si>
  <si>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</si>
  <si>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</si>
  <si>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</si>
  <si>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</si>
  <si>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</si>
  <si>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</si>
  <si>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</si>
  <si>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</si>
  <si>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</si>
  <si>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</si>
  <si>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</si>
  <si>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</si>
  <si>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</si>
  <si>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</si>
  <si>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</si>
  <si>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</si>
  <si>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</si>
  <si>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</si>
  <si>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</si>
  <si>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</si>
  <si>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</si>
  <si>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</si>
  <si>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</si>
  <si>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</si>
  <si>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</si>
  <si>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</si>
  <si>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</si>
  <si>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</si>
  <si>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</si>
  <si>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</si>
  <si>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</si>
  <si>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</si>
  <si>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</si>
  <si>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</si>
  <si>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</si>
  <si>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</si>
  <si>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</si>
  <si>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</si>
  <si>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</si>
  <si>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</si>
  <si>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</si>
  <si>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</si>
  <si>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</si>
  <si>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</si>
  <si>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</si>
  <si>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</si>
  <si>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</si>
  <si>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</si>
  <si>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</si>
  <si>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</si>
  <si>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</si>
  <si>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</si>
  <si>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</si>
  <si>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</si>
  <si>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</si>
  <si>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</si>
  <si>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</si>
  <si>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</si>
  <si>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</si>
  <si>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</si>
  <si>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</si>
  <si>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</si>
  <si>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</si>
  <si>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</si>
  <si>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</si>
  <si>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</si>
  <si>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</si>
  <si>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</si>
  <si>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</si>
  <si>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</si>
  <si>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</si>
  <si>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</si>
  <si>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</si>
  <si>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</si>
  <si>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</si>
  <si>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</si>
  <si>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</si>
  <si>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</si>
  <si>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</si>
  <si>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</si>
  <si>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</si>
  <si>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</si>
  <si>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</si>
  <si>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</si>
  <si>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</si>
  <si>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</si>
  <si>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</si>
  <si>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</si>
  <si>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</si>
  <si>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</si>
  <si>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</si>
  <si>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</si>
  <si>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</si>
  <si>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</si>
  <si>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</si>
  <si>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</si>
  <si>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</si>
  <si>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</si>
  <si>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</si>
  <si>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</si>
  <si>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</si>
  <si>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</si>
  <si>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</si>
  <si>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</si>
  <si>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</si>
  <si>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</si>
  <si>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</si>
  <si>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</si>
  <si>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</si>
  <si>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</si>
  <si>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</si>
  <si>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</si>
  <si>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</si>
  <si>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</si>
  <si>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</si>
  <si>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</si>
  <si>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</si>
  <si>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</si>
  <si>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</si>
  <si>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</si>
  <si>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</si>
  <si>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</si>
  <si>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</si>
  <si>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</si>
  <si>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</si>
  <si>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</si>
  <si>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</si>
  <si>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</si>
  <si>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</si>
  <si>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</si>
  <si>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</si>
  <si>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</si>
  <si>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</si>
  <si>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</si>
  <si>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</si>
  <si>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</si>
  <si>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</si>
  <si>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</si>
  <si>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</si>
  <si>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</si>
  <si>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</si>
  <si>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</si>
  <si>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</si>
  <si>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</si>
  <si>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</si>
  <si>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</si>
  <si>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</si>
  <si>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</si>
  <si>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</si>
  <si>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</si>
  <si>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</si>
  <si>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</si>
  <si>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</si>
  <si>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</si>
  <si>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</si>
  <si>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</si>
  <si>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</si>
  <si>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</si>
  <si>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</si>
  <si>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</si>
  <si>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</si>
  <si>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</si>
  <si>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</si>
  <si>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</si>
  <si>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</si>
  <si>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</si>
  <si>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</si>
  <si>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</si>
  <si>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</si>
  <si>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</si>
  <si>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</si>
  <si>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</si>
  <si>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</si>
  <si>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</si>
  <si>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</si>
  <si>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</si>
  <si>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</si>
  <si>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</si>
  <si>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</si>
  <si>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</si>
  <si>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</si>
  <si>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</si>
  <si>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</si>
  <si>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</si>
  <si>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</si>
  <si>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</si>
  <si>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</si>
  <si>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</si>
  <si>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</si>
  <si>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</si>
  <si>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</si>
  <si>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</si>
  <si>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</si>
  <si>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</si>
  <si>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</si>
  <si>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</si>
  <si>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</si>
  <si>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</si>
  <si>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</si>
  <si>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</si>
  <si>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</si>
  <si>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</si>
  <si>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</si>
  <si>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</si>
  <si>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</si>
  <si>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</si>
  <si>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</si>
  <si>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</si>
  <si>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</si>
  <si>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</si>
  <si>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</si>
  <si>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</si>
  <si>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</si>
  <si>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</si>
  <si>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</si>
  <si>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</si>
  <si>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</si>
  <si>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</si>
  <si>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</si>
  <si>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</si>
  <si>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</si>
  <si>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</si>
  <si>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</si>
  <si>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</si>
  <si>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</si>
  <si>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</si>
  <si>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</si>
  <si>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</si>
  <si>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</si>
  <si>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</si>
  <si>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</si>
  <si>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</si>
  <si>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</si>
  <si>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</si>
  <si>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</si>
  <si>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</si>
  <si>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</si>
  <si>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</si>
  <si>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</si>
  <si>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</si>
  <si>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</si>
  <si>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</si>
  <si>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</si>
  <si>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</si>
  <si>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</si>
  <si>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</si>
  <si>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</si>
  <si>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</si>
  <si>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</si>
  <si>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</si>
  <si>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</si>
  <si>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</si>
  <si>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</si>
  <si>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</si>
  <si>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</si>
  <si>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</si>
  <si>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</si>
  <si>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</si>
  <si>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</si>
  <si>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</si>
  <si>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</si>
  <si>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</si>
  <si>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</si>
  <si>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</si>
  <si>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</si>
  <si>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</si>
  <si>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</si>
  <si>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</si>
  <si>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</si>
  <si>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</si>
  <si>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</si>
  <si>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</si>
  <si>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</si>
  <si>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</si>
  <si>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</si>
  <si>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</si>
  <si>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</si>
  <si>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</si>
  <si>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</si>
  <si>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</si>
  <si>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</si>
  <si>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</si>
  <si>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</si>
  <si>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</si>
  <si>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</si>
  <si>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</si>
  <si>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</si>
  <si>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</si>
  <si>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</si>
  <si>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</si>
  <si>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</si>
  <si>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</si>
  <si>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</si>
  <si>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</si>
  <si>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</si>
  <si>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</si>
  <si>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</si>
  <si>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</si>
  <si>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</si>
  <si>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</si>
  <si>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</si>
  <si>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</si>
  <si>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</si>
  <si>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</si>
  <si>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</si>
  <si>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</si>
  <si>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</si>
  <si>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</si>
  <si>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</si>
  <si>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</si>
  <si>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</si>
  <si>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</si>
  <si>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</si>
  <si>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</si>
  <si>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</si>
  <si>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</si>
  <si>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</si>
  <si>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</si>
  <si>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</si>
  <si>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</si>
  <si>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</si>
  <si>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</si>
  <si>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</si>
  <si>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</si>
  <si>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</si>
  <si>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</si>
  <si>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</si>
  <si>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</si>
  <si>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</si>
  <si>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</si>
  <si>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</si>
  <si>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</si>
  <si>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</si>
  <si>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</si>
  <si>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</si>
  <si>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</si>
  <si>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</si>
  <si>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</si>
  <si>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</si>
  <si>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</si>
  <si>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</si>
  <si>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</si>
  <si>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</si>
  <si>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</si>
  <si>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</si>
  <si>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</si>
  <si>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</si>
  <si>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</si>
  <si>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</si>
  <si>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</si>
  <si>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</si>
  <si>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</si>
  <si>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</si>
  <si>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</si>
  <si>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</si>
  <si>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</si>
  <si>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</si>
  <si>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</si>
  <si>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</si>
  <si>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</si>
  <si>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</si>
  <si>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</si>
  <si>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</si>
  <si>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</si>
  <si>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</si>
  <si>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</si>
  <si>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</si>
  <si>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</si>
  <si>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</si>
  <si>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</si>
  <si>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</si>
  <si>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</si>
  <si>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</si>
  <si>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</si>
  <si>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</si>
  <si>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</si>
  <si>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</si>
  <si>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</si>
  <si>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</si>
  <si>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</si>
  <si>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</si>
  <si>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</si>
  <si>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</si>
  <si>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</si>
  <si>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</si>
  <si>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</si>
  <si>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</si>
  <si>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</si>
  <si>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</si>
  <si>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</si>
  <si>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</si>
  <si>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</si>
  <si>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</si>
  <si>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</si>
  <si>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</si>
  <si>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</si>
  <si>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</si>
  <si>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</si>
  <si>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</si>
  <si>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</si>
  <si>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</si>
  <si>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</si>
  <si>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</si>
  <si>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</si>
  <si>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</si>
  <si>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</si>
  <si>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</si>
  <si>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</si>
  <si>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</si>
  <si>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</si>
  <si>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</si>
  <si>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</si>
  <si>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</si>
  <si>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</si>
  <si>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</si>
  <si>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</si>
  <si>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</si>
  <si>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</si>
  <si>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</si>
  <si>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</si>
  <si>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</si>
  <si>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</si>
  <si>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</si>
  <si>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</si>
  <si>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</si>
  <si>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</si>
  <si>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</si>
  <si>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</si>
  <si>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</si>
  <si>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</si>
  <si>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</si>
  <si>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</si>
  <si>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</si>
  <si>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</si>
  <si>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</si>
  <si>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</si>
  <si>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</si>
  <si>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</si>
  <si>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</si>
  <si>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</si>
  <si>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</si>
  <si>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</si>
  <si>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</si>
  <si>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</si>
  <si>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</si>
  <si>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</si>
  <si>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</si>
  <si>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</si>
  <si>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</si>
  <si>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</si>
  <si>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</si>
  <si>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</si>
  <si>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</si>
  <si>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</si>
  <si>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</si>
  <si>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</si>
  <si>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</si>
  <si>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</si>
  <si>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</si>
  <si>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</si>
  <si>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</si>
  <si>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</si>
  <si>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</si>
  <si>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</si>
  <si>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</si>
  <si>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</si>
  <si>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</si>
  <si>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</si>
  <si>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</si>
  <si>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</si>
  <si>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</si>
  <si>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</si>
  <si>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</si>
  <si>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</si>
  <si>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</si>
  <si>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</si>
  <si>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</si>
  <si>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</si>
  <si>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</si>
  <si>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</si>
  <si>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</si>
  <si>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</si>
  <si>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</si>
  <si>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</si>
  <si>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</si>
  <si>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</si>
  <si>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</si>
  <si>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</si>
  <si>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</si>
  <si>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</si>
  <si>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</si>
  <si>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</si>
  <si>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</si>
  <si>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</si>
  <si>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</si>
  <si>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</si>
  <si>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</si>
  <si>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</si>
  <si>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</si>
  <si>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</si>
  <si>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</si>
  <si>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</si>
  <si>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</si>
  <si>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</si>
  <si>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</si>
  <si>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</si>
  <si>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</si>
  <si>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</si>
  <si>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</si>
  <si>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</si>
  <si>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</si>
  <si>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</si>
  <si>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</si>
  <si>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</si>
  <si>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</si>
  <si>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</si>
  <si>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</si>
  <si>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</si>
  <si>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</si>
  <si>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</si>
  <si>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</si>
  <si>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</si>
  <si>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</si>
  <si>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</si>
  <si>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</si>
  <si>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</si>
  <si>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</si>
  <si>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</si>
  <si>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</si>
  <si>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</si>
  <si>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</si>
  <si>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</si>
  <si>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</si>
  <si>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</si>
  <si>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</si>
  <si>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</si>
  <si>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</si>
  <si>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</si>
  <si>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</si>
  <si>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</si>
  <si>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</si>
  <si>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</si>
  <si>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</si>
  <si>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</si>
  <si>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</si>
  <si>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</si>
  <si>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</si>
  <si>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</si>
  <si>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</si>
  <si>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</si>
  <si>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</si>
  <si>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</si>
  <si>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</si>
  <si>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</si>
  <si>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</si>
  <si>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</si>
  <si>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</si>
  <si>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</si>
  <si>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</si>
  <si>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</si>
  <si>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</si>
  <si>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</si>
  <si>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</si>
  <si>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</si>
  <si>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</si>
  <si>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</si>
  <si>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</si>
  <si>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</si>
  <si>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</si>
  <si>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</si>
  <si>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</si>
  <si>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</si>
  <si>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</si>
  <si>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</si>
  <si>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</si>
  <si>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</si>
  <si>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</si>
  <si>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</si>
  <si>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</si>
  <si>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</si>
  <si>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</si>
  <si>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</si>
  <si>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</si>
  <si>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</si>
  <si>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</si>
  <si>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</si>
  <si>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</si>
  <si>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</si>
  <si>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</si>
  <si>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</si>
  <si>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</si>
  <si>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</si>
  <si>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</si>
  <si>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</si>
  <si>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</si>
  <si>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</si>
  <si>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</si>
  <si>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</si>
  <si>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</si>
  <si>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</si>
  <si>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</si>
  <si>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</si>
  <si>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</si>
  <si>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</si>
  <si>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</si>
  <si>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</si>
  <si>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</si>
  <si>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</si>
  <si>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</si>
  <si>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</si>
  <si>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</si>
  <si>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</si>
  <si>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</si>
  <si>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</si>
  <si>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</si>
  <si>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</si>
  <si>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</si>
  <si>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</si>
  <si>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</si>
  <si>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</si>
  <si>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</si>
  <si>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</si>
  <si>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</si>
  <si>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</si>
  <si>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</si>
  <si>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</si>
  <si>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</si>
  <si>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</si>
  <si>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</si>
  <si>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</si>
  <si>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</si>
  <si>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</si>
  <si>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</si>
  <si>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</si>
  <si>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</si>
  <si>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</si>
  <si>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</si>
  <si>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</si>
  <si>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</si>
  <si>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</si>
  <si>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</si>
  <si>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</si>
  <si>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</si>
  <si>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</si>
  <si>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</si>
  <si>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</si>
  <si>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</si>
  <si>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</si>
  <si>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</si>
  <si>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</si>
  <si>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</si>
  <si>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</si>
  <si>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</si>
  <si>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</si>
  <si>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</si>
  <si>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</si>
  <si>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</si>
  <si>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</si>
  <si>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</si>
  <si>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</si>
  <si>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</si>
  <si>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</si>
  <si>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</si>
  <si>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</si>
  <si>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</si>
  <si>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</si>
  <si>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</si>
  <si>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</si>
  <si>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</si>
  <si>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</si>
  <si>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</si>
  <si>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</si>
  <si>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</si>
  <si>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</si>
  <si>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</si>
  <si>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</si>
  <si>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</si>
  <si>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</si>
  <si>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</si>
  <si>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</si>
  <si>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</si>
  <si>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</si>
  <si>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</si>
  <si>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</si>
  <si>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</si>
  <si>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</si>
  <si>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</si>
  <si>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</si>
  <si>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</si>
  <si>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</si>
  <si>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</si>
  <si>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</si>
  <si>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</si>
  <si>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</si>
  <si>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</si>
  <si>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</si>
  <si>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</si>
  <si>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</si>
  <si>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</si>
  <si>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</si>
  <si>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</si>
  <si>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</si>
  <si>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</si>
  <si>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</si>
  <si>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</si>
  <si>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</si>
  <si>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</si>
  <si>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</si>
  <si>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</si>
  <si>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</si>
  <si>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</si>
  <si>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</si>
  <si>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</si>
  <si>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</si>
  <si>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</si>
  <si>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</si>
  <si>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</si>
  <si>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</si>
  <si>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</si>
  <si>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</si>
  <si>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</si>
  <si>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</si>
  <si>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</si>
  <si>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</si>
  <si>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</si>
  <si>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</si>
  <si>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</si>
  <si>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</si>
  <si>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</si>
  <si>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</si>
  <si>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</si>
  <si>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</si>
  <si>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</si>
  <si>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</si>
  <si>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</si>
  <si>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</si>
  <si>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</si>
  <si>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</si>
  <si>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</si>
  <si>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</si>
  <si>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</si>
  <si>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</si>
  <si>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</si>
  <si>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</si>
  <si>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</si>
  <si>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</si>
  <si>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</si>
  <si>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</si>
  <si>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</si>
  <si>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</si>
  <si>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</si>
  <si>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</si>
  <si>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</si>
  <si>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</si>
  <si>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</si>
  <si>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</si>
  <si>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</si>
  <si>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</si>
  <si>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</si>
  <si>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</si>
  <si>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</si>
  <si>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</si>
  <si>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</si>
  <si>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</si>
  <si>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</si>
  <si>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</si>
  <si>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</si>
  <si>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</si>
  <si>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</si>
  <si>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</si>
  <si>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</si>
  <si>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</si>
  <si>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</si>
  <si>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</si>
  <si>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</si>
  <si>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</si>
  <si>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</si>
  <si>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</si>
  <si>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</si>
  <si>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</si>
  <si>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</si>
  <si>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</si>
  <si>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</si>
  <si>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</si>
  <si>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</si>
  <si>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</si>
  <si>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</si>
  <si>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</si>
  <si>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</si>
  <si>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</si>
  <si>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</si>
  <si>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</si>
  <si>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</si>
  <si>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</si>
  <si>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</si>
  <si>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</si>
  <si>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</si>
  <si>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</si>
  <si>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</si>
  <si>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</si>
  <si>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</si>
  <si>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</si>
  <si>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</si>
  <si>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</si>
  <si>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</si>
  <si>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</si>
  <si>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</si>
  <si>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</si>
  <si>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</si>
  <si>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</si>
  <si>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</si>
  <si>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</si>
  <si>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</si>
  <si>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</si>
  <si>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</si>
  <si>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</si>
  <si>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</si>
  <si>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</si>
  <si>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</si>
  <si>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</si>
  <si>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</si>
  <si>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</si>
  <si>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</si>
  <si>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</si>
  <si>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</si>
  <si>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</si>
  <si>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</si>
  <si>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</si>
  <si>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</si>
  <si>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</si>
  <si>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</si>
  <si>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</si>
  <si>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</si>
  <si>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</si>
  <si>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</si>
  <si>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</si>
  <si>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</si>
  <si>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</si>
  <si>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</si>
  <si>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</si>
  <si>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</si>
  <si>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</si>
  <si>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</si>
  <si>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</si>
  <si>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</si>
  <si>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</si>
  <si>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</si>
  <si>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</si>
  <si>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</si>
  <si>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</si>
  <si>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</si>
  <si>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</si>
  <si>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</si>
  <si>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</si>
  <si>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</si>
  <si>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</si>
  <si>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</si>
  <si>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</si>
  <si>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</si>
  <si>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</si>
  <si>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</si>
  <si>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</si>
  <si>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</si>
  <si>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</si>
  <si>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</si>
  <si>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</si>
  <si>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</si>
  <si>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</si>
  <si>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</si>
  <si>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</si>
  <si>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</si>
  <si>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</si>
  <si>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</si>
  <si>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</si>
  <si>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</si>
  <si>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</si>
  <si>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</si>
  <si>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</si>
  <si>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</si>
  <si>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</si>
  <si>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</si>
  <si>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</si>
  <si>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</si>
  <si>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</si>
  <si>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</si>
  <si>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</si>
  <si>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</si>
  <si>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</si>
  <si>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</si>
  <si>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</si>
  <si>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</si>
  <si>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</si>
  <si>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</si>
  <si>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</si>
  <si>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</si>
  <si>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</si>
  <si>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</si>
  <si>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</si>
  <si>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</si>
  <si>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</si>
  <si>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</si>
  <si>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</si>
  <si>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</si>
  <si>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</si>
  <si>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</si>
  <si>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</si>
  <si>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</si>
  <si>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</si>
  <si>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</si>
  <si>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</si>
  <si>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</si>
  <si>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</si>
  <si>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</si>
  <si>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</si>
  <si>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</si>
  <si>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</si>
  <si>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</si>
  <si>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</si>
  <si>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</si>
  <si>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</si>
  <si>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</si>
  <si>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</si>
  <si>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</si>
  <si>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</si>
  <si>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</si>
  <si>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</si>
  <si>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</si>
  <si>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</si>
  <si>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</si>
  <si>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</si>
  <si>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</si>
  <si>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</si>
  <si>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</si>
  <si>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</si>
  <si>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</si>
  <si>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</si>
  <si>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</si>
  <si>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</si>
  <si>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</si>
  <si>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</si>
  <si>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</si>
  <si>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</si>
  <si>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</si>
  <si>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</si>
  <si>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</si>
  <si>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</si>
  <si>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</si>
  <si>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</si>
  <si>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</si>
  <si>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</si>
  <si>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</si>
  <si>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</si>
  <si>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</si>
  <si>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</si>
  <si>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</si>
  <si>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</si>
  <si>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</si>
  <si>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</si>
  <si>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</si>
  <si>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</si>
  <si>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</si>
  <si>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</si>
  <si>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</si>
  <si>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</si>
  <si>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</si>
  <si>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</si>
  <si>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</si>
  <si>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</si>
  <si>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</si>
  <si>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</si>
  <si>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</si>
  <si>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</si>
  <si>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</si>
  <si>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</si>
  <si>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</si>
  <si>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</si>
  <si>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</si>
  <si>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</si>
  <si>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</si>
  <si>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</si>
  <si>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</si>
  <si>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</si>
  <si>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</si>
  <si>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</si>
  <si>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</si>
  <si>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</si>
  <si>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</si>
  <si>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</si>
  <si>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</si>
  <si>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</si>
  <si>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</si>
  <si>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</si>
  <si>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</si>
  <si>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</si>
  <si>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</si>
  <si>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</si>
  <si>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</si>
  <si>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</si>
  <si>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</si>
  <si>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</si>
  <si>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</si>
  <si>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</si>
  <si>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</si>
  <si>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</si>
  <si>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</si>
  <si>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</si>
  <si>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</si>
  <si>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</si>
  <si>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</si>
  <si>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</si>
  <si>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</si>
  <si>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</si>
  <si>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</si>
  <si>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</si>
  <si>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</si>
  <si>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</si>
  <si>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</si>
  <si>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</si>
  <si>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</si>
  <si>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</si>
  <si>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</si>
  <si>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</si>
  <si>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</si>
  <si>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</si>
  <si>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</si>
  <si>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</si>
  <si>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</si>
  <si>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</si>
  <si>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</si>
  <si>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</si>
  <si>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</si>
  <si>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</si>
  <si>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</si>
  <si>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</si>
  <si>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</si>
  <si>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</si>
  <si>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</si>
  <si>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</si>
  <si>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</si>
  <si>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</si>
  <si>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</si>
  <si>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</si>
  <si>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</si>
  <si>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</si>
  <si>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</si>
  <si>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</si>
  <si>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</si>
  <si>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</si>
  <si>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</si>
  <si>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</si>
  <si>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</si>
  <si>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</si>
  <si>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</si>
  <si>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</si>
  <si>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</si>
  <si>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</si>
  <si>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</si>
  <si>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</si>
  <si>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</si>
  <si>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</si>
  <si>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</si>
  <si>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</si>
  <si>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</si>
  <si>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</si>
  <si>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</si>
  <si>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</si>
  <si>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</si>
  <si>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</si>
  <si>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</si>
  <si>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</si>
  <si>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</si>
  <si>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</si>
  <si>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</si>
  <si>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</si>
  <si>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</si>
  <si>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</si>
  <si>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</si>
  <si>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</si>
  <si>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</si>
  <si>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</si>
  <si>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</si>
  <si>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</si>
  <si>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</si>
  <si>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</si>
  <si>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</si>
  <si>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</si>
  <si>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</si>
  <si>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</si>
  <si>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</si>
  <si>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</si>
  <si>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</si>
  <si>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</si>
  <si>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</si>
  <si>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</si>
  <si>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</si>
  <si>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</si>
  <si>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</si>
  <si>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</si>
  <si>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</si>
  <si>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</si>
  <si>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</si>
  <si>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</si>
  <si>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</si>
  <si>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</si>
  <si>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</si>
  <si>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</si>
  <si>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</si>
  <si>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</si>
  <si>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</si>
  <si>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</si>
  <si>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</si>
  <si>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</si>
  <si>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</si>
  <si>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</si>
  <si>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</si>
  <si>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</si>
  <si>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</si>
  <si>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</si>
  <si>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</si>
  <si>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</si>
  <si>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</si>
  <si>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</si>
  <si>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</si>
  <si>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</si>
  <si>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</si>
  <si>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</si>
  <si>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</si>
  <si>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</si>
  <si>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</si>
  <si>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</si>
  <si>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</si>
  <si>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</si>
  <si>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</si>
  <si>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</si>
  <si>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</si>
  <si>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</si>
  <si>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</si>
  <si>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</si>
  <si>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</si>
  <si>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</si>
  <si>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</si>
  <si>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</si>
  <si>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</si>
  <si>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</si>
  <si>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</si>
  <si>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</si>
  <si>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</si>
  <si>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</si>
  <si>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</si>
  <si>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</si>
  <si>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</si>
  <si>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</si>
  <si>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</si>
  <si>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</si>
  <si>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</si>
  <si>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</si>
  <si>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</si>
  <si>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</si>
  <si>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</si>
  <si>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</si>
  <si>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</si>
  <si>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</si>
  <si>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</si>
  <si>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</si>
  <si>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</si>
  <si>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</si>
  <si>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</si>
  <si>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</si>
  <si>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</si>
  <si>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</si>
  <si>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</si>
  <si>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</si>
  <si>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</si>
  <si>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</si>
  <si>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</si>
  <si>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</si>
  <si>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</si>
  <si>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</si>
  <si>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</si>
  <si>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</si>
  <si>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</si>
  <si>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</si>
  <si>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</si>
  <si>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</si>
  <si>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</si>
  <si>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</si>
  <si>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</si>
  <si>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</si>
  <si>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</si>
  <si>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</si>
  <si>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</si>
  <si>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</si>
  <si>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</si>
  <si>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</si>
  <si>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</si>
  <si>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</si>
  <si>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</si>
  <si>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</si>
  <si>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</si>
  <si>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</si>
  <si>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</si>
  <si>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</si>
  <si>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</si>
  <si>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</si>
  <si>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</si>
  <si>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</si>
  <si>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</si>
  <si>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</si>
  <si>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</si>
  <si>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</si>
  <si>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</si>
  <si>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</si>
  <si>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</si>
  <si>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</si>
  <si>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</si>
  <si>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</si>
  <si>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</si>
  <si>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</si>
  <si>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</si>
  <si>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</si>
  <si>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</si>
  <si>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</si>
  <si>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</si>
  <si>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</si>
  <si>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</si>
  <si>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</si>
  <si>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</si>
  <si>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</si>
  <si>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</si>
  <si>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</si>
  <si>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</si>
  <si>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</si>
  <si>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</si>
  <si>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</si>
  <si>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</si>
  <si>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</si>
  <si>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</si>
  <si>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</si>
  <si>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</si>
  <si>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</si>
  <si>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</si>
  <si>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</si>
  <si>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</si>
  <si>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</si>
  <si>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</si>
  <si>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</si>
  <si>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</si>
  <si>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</si>
  <si>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</si>
  <si>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</si>
  <si>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</si>
  <si>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</si>
  <si>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</si>
  <si>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</si>
  <si>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</si>
  <si>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</si>
  <si>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</si>
  <si>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</si>
  <si>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</si>
  <si>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</si>
  <si>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</si>
  <si>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</si>
  <si>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</si>
  <si>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</si>
  <si>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</si>
  <si>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</si>
  <si>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</si>
  <si>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</si>
  <si>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</si>
  <si>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</si>
  <si>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</si>
  <si>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</si>
  <si>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</si>
  <si>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</si>
  <si>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</si>
  <si>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</si>
  <si>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</si>
  <si>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</si>
  <si>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</si>
  <si>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</si>
  <si>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</si>
  <si>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</si>
  <si>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</si>
  <si>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</si>
  <si>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</si>
  <si>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</si>
  <si>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</si>
  <si>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</si>
  <si>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</si>
  <si>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</si>
  <si>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</si>
  <si>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</si>
  <si>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</si>
  <si>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</si>
  <si>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</si>
  <si>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</si>
  <si>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</si>
  <si>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</si>
  <si>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</si>
  <si>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</si>
  <si>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</si>
  <si>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</si>
  <si>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</si>
  <si>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</si>
  <si>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</si>
  <si>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</si>
  <si>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</si>
  <si>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</si>
  <si>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</si>
  <si>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</si>
  <si>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</si>
  <si>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</si>
  <si>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</si>
  <si>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</si>
  <si>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</si>
  <si>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</si>
  <si>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</si>
  <si>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</si>
  <si>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</si>
  <si>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</si>
  <si>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</si>
  <si>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</si>
  <si>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</si>
  <si>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</si>
  <si>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</si>
  <si>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</si>
  <si>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</si>
  <si>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</si>
  <si>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</si>
  <si>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</si>
  <si>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</si>
  <si>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</si>
  <si>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</si>
  <si>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</si>
  <si>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</si>
  <si>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</si>
  <si>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</si>
  <si>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</si>
  <si>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</si>
  <si>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</si>
  <si>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</si>
  <si>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</si>
  <si>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</si>
  <si>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</si>
  <si>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</si>
  <si>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</si>
  <si>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</si>
  <si>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</si>
  <si>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</si>
  <si>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</si>
  <si>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</si>
  <si>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</si>
  <si>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</si>
  <si>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</si>
  <si>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</si>
  <si>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</si>
  <si>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</si>
  <si>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</si>
  <si>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</si>
  <si>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</si>
  <si>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</si>
  <si>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</si>
  <si>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</si>
  <si>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</si>
  <si>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</si>
  <si>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</si>
  <si>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</si>
  <si>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</si>
  <si>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</si>
  <si>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</si>
  <si>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</si>
  <si>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</si>
  <si>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</si>
  <si>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</si>
  <si>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</si>
  <si>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</si>
  <si>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</si>
  <si>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</si>
  <si>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</si>
  <si>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</si>
  <si>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</si>
  <si>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</si>
  <si>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</si>
  <si>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</si>
  <si>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</si>
  <si>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</si>
  <si>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</si>
  <si>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</si>
  <si>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</si>
  <si>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</si>
  <si>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</si>
  <si>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</si>
  <si>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</si>
  <si>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</si>
  <si>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</si>
  <si>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</si>
  <si>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</si>
  <si>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</si>
  <si>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</si>
  <si>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</si>
  <si>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</si>
  <si>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</si>
  <si>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</si>
  <si>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</si>
  <si>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</si>
  <si>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</si>
  <si>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</si>
  <si>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</si>
  <si>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</si>
  <si>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</si>
  <si>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</si>
  <si>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</si>
  <si>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</si>
  <si>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</si>
  <si>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</si>
  <si>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</si>
  <si>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</si>
  <si>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</si>
  <si>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</si>
  <si>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</si>
  <si>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</si>
  <si>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</si>
  <si>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</si>
  <si>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</si>
  <si>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</si>
  <si>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</si>
  <si>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</si>
  <si>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</si>
  <si>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</si>
  <si>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</si>
  <si>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</si>
  <si>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</si>
  <si>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</si>
  <si>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</si>
  <si>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</si>
  <si>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</si>
  <si>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</si>
  <si>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</si>
  <si>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</si>
  <si>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</si>
  <si>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</si>
  <si>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</si>
  <si>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</si>
  <si>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</si>
  <si>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</si>
  <si>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</si>
  <si>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</si>
  <si>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</si>
  <si>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</si>
  <si>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</si>
  <si>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</si>
  <si>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</si>
  <si>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</si>
  <si>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</si>
  <si>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</si>
  <si>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</si>
  <si>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</si>
  <si>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</si>
  <si>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</si>
  <si>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</si>
  <si>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</si>
  <si>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</si>
  <si>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</si>
  <si>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</si>
  <si>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</si>
  <si>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</si>
  <si>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</si>
  <si>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</si>
  <si>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</si>
  <si>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</si>
  <si>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</si>
  <si>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</si>
  <si>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</si>
  <si>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</si>
  <si>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</si>
  <si>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</si>
  <si>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</si>
  <si>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</si>
  <si>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</si>
  <si>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</si>
  <si>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</si>
  <si>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</si>
  <si>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</si>
  <si>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</si>
  <si>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</si>
  <si>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</si>
  <si>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</si>
  <si>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</si>
  <si>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</si>
  <si>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</si>
  <si>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</si>
  <si>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</si>
  <si>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</si>
  <si>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</si>
  <si>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</si>
  <si>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</si>
  <si>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</si>
  <si>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</si>
  <si>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</si>
  <si>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</si>
  <si>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</si>
  <si>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</si>
  <si>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</si>
  <si>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</si>
  <si>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</si>
  <si>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</si>
  <si>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</si>
  <si>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</si>
  <si>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</si>
  <si>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</si>
  <si>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</si>
  <si>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</si>
  <si>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</si>
  <si>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</si>
  <si>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</si>
  <si>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</si>
  <si>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</si>
  <si>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</si>
  <si>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</si>
  <si>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</si>
  <si>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</si>
  <si>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</si>
  <si>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</si>
  <si>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</si>
  <si>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</si>
  <si>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</si>
  <si>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</si>
  <si>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</si>
  <si>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</si>
  <si>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</si>
  <si>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</si>
  <si>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</si>
  <si>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</si>
  <si>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</si>
  <si>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</si>
  <si>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</si>
  <si>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</si>
  <si>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</si>
  <si>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</si>
  <si>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</si>
  <si>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</si>
  <si>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</si>
  <si>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</si>
  <si>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</si>
  <si>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</si>
  <si>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</si>
  <si>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</si>
  <si>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</si>
  <si>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</si>
  <si>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</si>
  <si>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</si>
  <si>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</si>
  <si>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</si>
  <si>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</si>
  <si>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</si>
  <si>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</si>
  <si>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</si>
  <si>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</si>
  <si>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</si>
  <si>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</si>
  <si>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</si>
  <si>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</si>
  <si>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</si>
  <si>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</si>
  <si>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</si>
  <si>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</si>
  <si>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</si>
  <si>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</si>
  <si>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</si>
  <si>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</si>
  <si>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</si>
  <si>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</si>
  <si>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</si>
  <si>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</si>
  <si>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</si>
  <si>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</si>
  <si>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</si>
  <si>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</si>
  <si>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</si>
  <si>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</si>
  <si>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</si>
  <si>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</si>
  <si>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</si>
  <si>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</si>
  <si>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</si>
  <si>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</si>
  <si>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</si>
  <si>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</si>
  <si>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</si>
  <si>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</si>
  <si>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</si>
  <si>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</si>
  <si>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</si>
  <si>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</si>
  <si>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</si>
  <si>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</si>
  <si>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</si>
  <si>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</si>
  <si>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</si>
  <si>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</si>
  <si>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</si>
  <si>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</si>
  <si>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</si>
  <si>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</si>
  <si>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</si>
  <si>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</si>
  <si>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</si>
  <si>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</si>
  <si>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</si>
  <si>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</si>
  <si>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</si>
  <si>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</si>
  <si>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</si>
  <si>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</si>
  <si>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</si>
  <si>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</si>
  <si>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</si>
  <si>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</si>
  <si>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</si>
  <si>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</si>
  <si>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</si>
  <si>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</si>
  <si>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</si>
  <si>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</si>
  <si>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</si>
  <si>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</si>
  <si>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</si>
  <si>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</si>
  <si>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</si>
  <si>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</si>
  <si>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</si>
  <si>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</si>
  <si>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</si>
  <si>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</si>
  <si>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</si>
  <si>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</si>
  <si>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</si>
  <si>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</si>
  <si>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</si>
  <si>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</si>
  <si>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</si>
  <si>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</si>
  <si>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</si>
  <si>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</si>
  <si>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</si>
  <si>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</si>
  <si>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</si>
  <si>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</si>
  <si>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</si>
  <si>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</si>
  <si>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</si>
  <si>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</si>
  <si>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</si>
  <si>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</si>
  <si>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</si>
  <si>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</si>
  <si>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</si>
  <si>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</si>
  <si>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</si>
  <si>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</si>
  <si>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</si>
  <si>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</si>
  <si>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</si>
  <si>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</si>
  <si>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</si>
  <si>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</si>
  <si>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</si>
  <si>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</si>
  <si>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</si>
  <si>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</si>
  <si>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</si>
  <si>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</si>
  <si>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</si>
  <si>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</si>
  <si>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</si>
  <si>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</si>
  <si>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</si>
  <si>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</si>
  <si>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</si>
  <si>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</si>
  <si>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</si>
  <si>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</si>
  <si>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</si>
  <si>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</si>
  <si>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</si>
  <si>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</si>
  <si>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</si>
  <si>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</si>
  <si>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</si>
  <si>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</si>
  <si>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</si>
  <si>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</si>
  <si>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</si>
  <si>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</si>
  <si>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</si>
  <si>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</si>
  <si>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</si>
  <si>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</si>
  <si>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</si>
  <si>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</si>
  <si>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</si>
  <si>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</si>
  <si>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</si>
  <si>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</si>
  <si>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</si>
  <si>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</si>
  <si>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</si>
  <si>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</si>
  <si>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</si>
  <si>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</si>
  <si>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</si>
  <si>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</si>
  <si>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</si>
  <si>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</si>
  <si>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</si>
  <si>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</si>
  <si>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</si>
  <si>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</si>
  <si>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</si>
  <si>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</si>
  <si>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</si>
  <si>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</si>
  <si>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</si>
  <si>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</si>
  <si>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</si>
  <si>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</si>
  <si>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</si>
  <si>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</si>
  <si>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</si>
  <si>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</si>
  <si>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</si>
  <si>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</si>
  <si>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</si>
  <si>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</si>
  <si>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</si>
  <si>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</si>
  <si>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</si>
  <si>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</si>
  <si>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</si>
  <si>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</si>
  <si>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</si>
  <si>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</si>
  <si>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</si>
  <si>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</si>
  <si>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</si>
  <si>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</si>
  <si>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</si>
  <si>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</si>
  <si>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</si>
  <si>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</si>
  <si>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</si>
  <si>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</si>
  <si>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</si>
  <si>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</si>
  <si>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</si>
  <si>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</si>
  <si>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</si>
  <si>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</si>
  <si>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</si>
  <si>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</si>
  <si>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</si>
  <si>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</si>
  <si>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</si>
  <si>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</si>
  <si>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</si>
  <si>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</si>
  <si>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</si>
  <si>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</si>
  <si>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</si>
  <si>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</si>
  <si>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</si>
  <si>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</si>
  <si>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</si>
  <si>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</si>
  <si>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</si>
  <si>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</si>
  <si>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</si>
  <si>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</si>
  <si>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</si>
  <si>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</si>
  <si>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</si>
  <si>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</si>
  <si>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</si>
  <si>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</si>
  <si>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</si>
  <si>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</si>
  <si>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</si>
  <si>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</si>
  <si>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</si>
  <si>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</si>
  <si>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</si>
  <si>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</si>
  <si>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</si>
  <si>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</si>
  <si>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</si>
  <si>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</si>
  <si>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</si>
  <si>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</si>
  <si>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</si>
  <si>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</si>
  <si>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</si>
  <si>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</si>
  <si>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</si>
  <si>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</si>
  <si>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</si>
  <si>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</si>
  <si>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</si>
  <si>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</si>
  <si>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</si>
  <si>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</si>
  <si>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</si>
  <si>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</si>
  <si>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</si>
  <si>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</si>
  <si>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</si>
  <si>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</si>
  <si>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</si>
  <si>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</si>
  <si>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</si>
  <si>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</si>
  <si>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</si>
  <si>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</si>
  <si>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</si>
  <si>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</si>
  <si>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</si>
  <si>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</si>
  <si>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</si>
  <si>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</si>
  <si>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</si>
  <si>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</si>
  <si>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</si>
  <si>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</si>
  <si>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</si>
  <si>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</si>
  <si>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</si>
  <si>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</si>
  <si>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</si>
  <si>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</si>
  <si>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</si>
  <si>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</si>
  <si>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</si>
  <si>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</si>
  <si>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</si>
  <si>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</si>
  <si>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</si>
  <si>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</si>
  <si>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</si>
  <si>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</si>
  <si>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</si>
  <si>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</si>
  <si>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</si>
  <si>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</si>
  <si>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</si>
  <si>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</si>
  <si>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</si>
  <si>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</si>
  <si>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</si>
  <si>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</si>
  <si>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</si>
  <si>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</si>
  <si>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</si>
  <si>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</si>
  <si>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</si>
  <si>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</si>
  <si>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</si>
  <si>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</si>
  <si>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</si>
  <si>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</si>
  <si>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</si>
  <si>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</si>
  <si>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</si>
  <si>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</si>
  <si>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</si>
  <si>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</si>
  <si>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</si>
  <si>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</si>
  <si>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</si>
  <si>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</si>
  <si>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</si>
  <si>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</si>
  <si>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</si>
  <si>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</si>
  <si>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</si>
  <si>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</si>
  <si>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</si>
  <si>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</si>
  <si>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</si>
  <si>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</si>
  <si>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</si>
  <si>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</si>
  <si>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</si>
  <si>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</si>
  <si>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</si>
  <si>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</si>
  <si>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</si>
  <si>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</si>
  <si>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</si>
  <si>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</si>
  <si>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</si>
  <si>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</si>
  <si>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</si>
  <si>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</si>
  <si>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</si>
  <si>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</si>
  <si>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</si>
  <si>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</si>
  <si>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</si>
  <si>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</si>
  <si>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</si>
  <si>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</si>
  <si>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</si>
  <si>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</si>
  <si>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</si>
  <si>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</si>
  <si>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</si>
  <si>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</si>
  <si>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</si>
  <si>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</si>
  <si>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</si>
  <si>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</si>
  <si>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</si>
  <si>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</si>
  <si>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</si>
  <si>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</si>
  <si>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</si>
  <si>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</si>
  <si>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</si>
  <si>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</si>
  <si>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</si>
  <si>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</si>
  <si>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</si>
  <si>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</si>
  <si>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</si>
  <si>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</si>
  <si>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</si>
  <si>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</si>
  <si>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</si>
  <si>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</si>
  <si>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</si>
  <si>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</si>
  <si>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</si>
  <si>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</si>
  <si>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</si>
  <si>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</si>
  <si>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</si>
  <si>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</si>
  <si>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</si>
  <si>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</si>
  <si>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</si>
  <si>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</si>
  <si>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</si>
  <si>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</si>
  <si>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</si>
  <si>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</si>
  <si>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</si>
  <si>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</si>
  <si>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</si>
  <si>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</si>
  <si>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</si>
  <si>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</si>
  <si>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</si>
  <si>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</si>
  <si>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</si>
  <si>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</si>
  <si>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</si>
  <si>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</si>
  <si>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</si>
  <si>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</si>
  <si>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</si>
  <si>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</si>
  <si>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</si>
  <si>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</si>
  <si>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</si>
  <si>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</si>
  <si>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</si>
  <si>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</si>
  <si>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</si>
  <si>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</si>
  <si>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</si>
  <si>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</si>
  <si>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</si>
  <si>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</si>
  <si>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</si>
  <si>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</si>
  <si>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</si>
  <si>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</si>
  <si>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</si>
  <si>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</si>
  <si>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</si>
  <si>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</si>
  <si>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</si>
  <si>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</si>
  <si>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</si>
  <si>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</si>
  <si>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</si>
  <si>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</si>
  <si>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</si>
  <si>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</si>
  <si>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</si>
  <si>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</si>
  <si>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</si>
  <si>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</si>
  <si>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</si>
  <si>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</si>
  <si>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</si>
  <si>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</si>
  <si>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</si>
  <si>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</si>
  <si>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</si>
  <si>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</si>
  <si>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</si>
  <si>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</si>
  <si>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</si>
  <si>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</si>
  <si>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</si>
  <si>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</si>
  <si>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</si>
  <si>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</si>
  <si>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</si>
  <si>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</si>
  <si>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</si>
  <si>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</si>
  <si>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</si>
  <si>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</si>
  <si>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</si>
  <si>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</si>
  <si>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</si>
  <si>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</si>
  <si>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</si>
  <si>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</si>
  <si>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</si>
  <si>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</si>
  <si>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</si>
  <si>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</si>
  <si>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</si>
  <si>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</si>
  <si>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</si>
  <si>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</si>
  <si>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</si>
  <si>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</si>
  <si>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</si>
  <si>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</si>
  <si>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</si>
  <si>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</si>
  <si>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</si>
  <si>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</si>
  <si>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</si>
  <si>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</si>
  <si>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</si>
  <si>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</si>
  <si>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</si>
  <si>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</si>
  <si>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</si>
  <si>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</si>
  <si>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</si>
  <si>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</si>
  <si>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</si>
  <si>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</si>
  <si>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</si>
  <si>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</si>
  <si>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</si>
  <si>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</si>
  <si>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</si>
  <si>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</si>
  <si>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</si>
  <si>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</si>
  <si>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</si>
  <si>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</si>
  <si>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</si>
  <si>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</si>
  <si>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</si>
  <si>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</si>
  <si>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</si>
  <si>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</si>
  <si>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</si>
  <si>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</si>
  <si>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</si>
  <si>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</si>
  <si>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</si>
  <si>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</si>
  <si>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</si>
  <si>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</si>
  <si>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</si>
  <si>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</si>
  <si>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</si>
  <si>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</si>
  <si>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</si>
  <si>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</si>
  <si>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</si>
  <si>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</si>
  <si>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</si>
  <si>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</si>
  <si>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</si>
  <si>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</si>
  <si>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</si>
  <si>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</si>
  <si>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</si>
  <si>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</si>
  <si>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</si>
  <si>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</si>
  <si>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</si>
  <si>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</si>
  <si>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</si>
  <si>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</si>
  <si>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</si>
  <si>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</si>
  <si>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</si>
  <si>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</si>
  <si>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</si>
  <si>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</si>
  <si>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</si>
  <si>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</si>
  <si>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</si>
  <si>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</si>
  <si>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</si>
  <si>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</si>
  <si>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</si>
  <si>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</si>
  <si>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</si>
  <si>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</si>
  <si>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</si>
  <si>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</si>
  <si>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</si>
  <si>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</si>
  <si>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</si>
  <si>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</si>
  <si>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</si>
  <si>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</si>
  <si>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</si>
  <si>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</si>
  <si>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</si>
  <si>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</si>
  <si>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</si>
  <si>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</si>
  <si>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</si>
  <si>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</si>
  <si>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</si>
  <si>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</si>
  <si>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</si>
  <si>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</si>
  <si>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</si>
  <si>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</si>
  <si>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</si>
  <si>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</si>
  <si>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</si>
  <si>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</si>
  <si>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</si>
  <si>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</si>
  <si>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</si>
  <si>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</si>
  <si>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</si>
  <si>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</si>
  <si>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</si>
  <si>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</si>
  <si>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</si>
  <si>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</si>
  <si>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</si>
  <si>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</si>
  <si>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</si>
  <si>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</si>
  <si>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</si>
  <si>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</si>
  <si>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</si>
  <si>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</si>
  <si>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</si>
  <si>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</si>
  <si>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</si>
  <si>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</si>
  <si>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</si>
  <si>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</si>
  <si>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</si>
  <si>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</si>
  <si>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</si>
  <si>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</si>
  <si>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</si>
  <si>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</si>
  <si>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</si>
  <si>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</si>
  <si>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</si>
  <si>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</si>
  <si>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</si>
  <si>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</si>
  <si>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</si>
  <si>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</si>
  <si>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</si>
  <si>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</si>
  <si>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</si>
  <si>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</si>
  <si>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</si>
  <si>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</si>
  <si>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</si>
  <si>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</si>
  <si>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</si>
  <si>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</si>
  <si>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</si>
  <si>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</si>
  <si>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</si>
  <si>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</si>
  <si>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</si>
  <si>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</si>
  <si>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</si>
  <si>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</si>
  <si>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</si>
  <si>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</si>
  <si>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</si>
  <si>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</si>
  <si>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</si>
  <si>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</si>
  <si>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</si>
  <si>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</si>
  <si>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</si>
  <si>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</si>
  <si>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</si>
  <si>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</si>
  <si>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</si>
  <si>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</si>
  <si>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</si>
  <si>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</si>
  <si>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</si>
  <si>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</si>
  <si>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</si>
  <si>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</si>
  <si>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</si>
  <si>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</si>
  <si>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</si>
  <si>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</si>
  <si>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</si>
  <si>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</si>
  <si>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</si>
  <si>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</si>
  <si>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</si>
  <si>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</si>
  <si>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</si>
  <si>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</si>
  <si>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</si>
  <si>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</si>
  <si>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</si>
  <si>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</si>
  <si>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</si>
  <si>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</si>
  <si>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</si>
  <si>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</si>
  <si>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</si>
  <si>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</si>
  <si>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</si>
  <si>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</si>
  <si>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</si>
  <si>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</si>
  <si>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</si>
  <si>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</si>
  <si>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</si>
  <si>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</si>
  <si>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</si>
  <si>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</si>
  <si>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</si>
  <si>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</si>
  <si>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</si>
  <si>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</si>
  <si>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</si>
  <si>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</si>
  <si>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</si>
  <si>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</si>
  <si>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</si>
  <si>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</si>
  <si>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</si>
  <si>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</si>
  <si>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</si>
  <si>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</si>
  <si>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</si>
  <si>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</si>
  <si>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</si>
  <si>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</si>
  <si>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</si>
  <si>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</si>
  <si>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</si>
  <si>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</si>
  <si>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</si>
  <si>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</si>
  <si>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</si>
  <si>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</si>
  <si>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</si>
  <si>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</si>
  <si>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</si>
  <si>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</si>
  <si>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</si>
  <si>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</si>
  <si>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</si>
  <si>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</si>
  <si>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</si>
  <si>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</si>
  <si>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</si>
  <si>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</si>
  <si>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</si>
  <si>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</si>
  <si>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</si>
  <si>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</si>
  <si>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</si>
  <si>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</si>
  <si>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</si>
  <si>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</si>
  <si>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</si>
  <si>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</si>
  <si>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</si>
  <si>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</si>
  <si>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</si>
  <si>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</si>
  <si>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</si>
  <si>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</si>
  <si>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</si>
  <si>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</si>
  <si>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</si>
  <si>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</si>
  <si>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</si>
  <si>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</si>
  <si>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</si>
  <si>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</si>
  <si>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</si>
  <si>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</si>
  <si>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</si>
  <si>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</si>
  <si>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</si>
  <si>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</si>
  <si>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</si>
  <si>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</si>
  <si>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</si>
  <si>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</si>
  <si>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</si>
  <si>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</si>
  <si>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</si>
  <si>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</si>
  <si>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</si>
  <si>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</si>
  <si>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</si>
  <si>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</si>
  <si>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</si>
  <si>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</si>
  <si>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</si>
  <si>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</si>
  <si>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</si>
  <si>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</si>
  <si>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</si>
  <si>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</si>
  <si>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</si>
  <si>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</si>
  <si>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</si>
  <si>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</si>
  <si>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</si>
  <si>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</si>
  <si>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</si>
  <si>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</si>
  <si>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</si>
  <si>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</si>
  <si>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</si>
  <si>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</si>
  <si>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</si>
  <si>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</si>
  <si>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</si>
  <si>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</si>
  <si>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</si>
  <si>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</si>
  <si>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</si>
  <si>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</si>
  <si>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</si>
  <si>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</si>
  <si>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</si>
  <si>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</si>
  <si>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</si>
  <si>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</si>
  <si>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</si>
  <si>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</si>
  <si>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</si>
  <si>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</si>
  <si>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</si>
  <si>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</si>
  <si>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</si>
  <si>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</si>
  <si>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</si>
  <si>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</si>
  <si>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</si>
  <si>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</si>
  <si>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</si>
  <si>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</si>
  <si>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</si>
  <si>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</si>
  <si>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</si>
  <si>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</si>
  <si>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</si>
  <si>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</si>
  <si>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</si>
  <si>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</si>
  <si>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</si>
  <si>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</si>
  <si>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</si>
  <si>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</si>
  <si>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</si>
  <si>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</si>
  <si>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</si>
  <si>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</si>
  <si>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</si>
  <si>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</si>
  <si>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</si>
  <si>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</si>
  <si>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</si>
  <si>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</si>
  <si>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</si>
  <si>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</si>
  <si>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</si>
  <si>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</si>
  <si>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</si>
  <si>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</si>
  <si>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</si>
  <si>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</si>
  <si>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</si>
  <si>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</si>
  <si>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</si>
  <si>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</si>
  <si>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</si>
  <si>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</si>
  <si>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</si>
  <si>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</si>
  <si>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</si>
  <si>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</si>
  <si>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</si>
  <si>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</si>
  <si>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</si>
  <si>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</si>
  <si>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</si>
  <si>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</si>
  <si>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</si>
  <si>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</si>
  <si>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</si>
  <si>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</si>
  <si>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</si>
  <si>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</si>
  <si>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</si>
  <si>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</si>
  <si>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</si>
  <si>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</si>
  <si>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</si>
  <si>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</si>
  <si>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</si>
  <si>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</si>
  <si>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</si>
  <si>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</si>
  <si>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</si>
  <si>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</si>
  <si>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</si>
  <si>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</si>
  <si>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</si>
  <si>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</si>
  <si>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</si>
  <si>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</si>
  <si>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</si>
  <si>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</si>
  <si>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</si>
  <si>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</si>
  <si>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</si>
  <si>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</si>
  <si>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</si>
  <si>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</si>
  <si>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</si>
  <si>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</si>
  <si>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</si>
  <si>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</si>
  <si>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</si>
  <si>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</si>
  <si>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</si>
  <si>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</si>
  <si>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</si>
  <si>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</si>
  <si>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</si>
  <si>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</si>
  <si>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</si>
  <si>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</si>
  <si>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</si>
  <si>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</si>
  <si>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</si>
  <si>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</si>
  <si>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</si>
  <si>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</si>
  <si>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</si>
  <si>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</si>
  <si>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</si>
  <si>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</si>
  <si>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</si>
  <si>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</si>
  <si>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</si>
  <si>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</si>
  <si>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</si>
  <si>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</si>
  <si>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</si>
  <si>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</si>
  <si>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</si>
  <si>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</si>
  <si>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</si>
  <si>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</si>
  <si>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</si>
  <si>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</si>
  <si>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</si>
  <si>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</si>
  <si>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</si>
  <si>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</si>
  <si>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</si>
  <si>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</si>
  <si>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</si>
  <si>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</si>
  <si>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</si>
  <si>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</si>
  <si>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</si>
  <si>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</si>
  <si>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</si>
  <si>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</si>
  <si>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</si>
  <si>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</si>
  <si>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</si>
  <si>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</si>
  <si>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</si>
  <si>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</si>
  <si>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</si>
  <si>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</si>
  <si>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</si>
  <si>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</si>
  <si>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</si>
  <si>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</si>
  <si>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</si>
  <si>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</si>
  <si>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</si>
  <si>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</si>
  <si>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</si>
  <si>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</si>
  <si>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</si>
  <si>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</si>
  <si>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</si>
  <si>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</si>
  <si>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</si>
  <si>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</si>
  <si>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</si>
  <si>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</si>
  <si>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</si>
  <si>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</si>
  <si>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</si>
  <si>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</si>
  <si>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</si>
  <si>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</si>
  <si>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</si>
  <si>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</si>
  <si>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</si>
  <si>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</si>
  <si>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</si>
  <si>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</si>
  <si>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</si>
  <si>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</si>
  <si>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</si>
  <si>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</si>
  <si>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</si>
  <si>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</si>
  <si>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</si>
  <si>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</si>
  <si>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</si>
  <si>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</si>
  <si>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</si>
  <si>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</si>
  <si>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</si>
  <si>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</si>
  <si>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</si>
  <si>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</si>
  <si>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</si>
  <si>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</si>
  <si>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</si>
  <si>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</si>
  <si>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</si>
  <si>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</si>
  <si>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</si>
  <si>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</si>
  <si>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</si>
  <si>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</si>
  <si>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</si>
  <si>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</si>
  <si>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</si>
  <si>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</si>
  <si>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</si>
  <si>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</si>
  <si>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</si>
  <si>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</si>
  <si>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</si>
  <si>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</si>
  <si>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</si>
  <si>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</si>
  <si>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</si>
  <si>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</si>
  <si>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</si>
  <si>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</si>
  <si>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</si>
  <si>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</si>
  <si>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</si>
  <si>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</si>
  <si>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</si>
  <si>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</si>
  <si>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</si>
  <si>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</si>
  <si>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</si>
  <si>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</si>
  <si>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</si>
  <si>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</si>
  <si>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</si>
  <si>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</si>
  <si>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</si>
  <si>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</si>
  <si>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</si>
  <si>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</si>
  <si>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</si>
  <si>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</si>
  <si>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</si>
  <si>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</si>
  <si>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</si>
  <si>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</si>
  <si>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</si>
  <si>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</si>
  <si>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</si>
  <si>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</si>
  <si>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</si>
  <si>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</si>
  <si>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</si>
  <si>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</si>
  <si>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</si>
  <si>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</si>
  <si>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</si>
  <si>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</si>
  <si>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</si>
  <si>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</si>
  <si>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</si>
  <si>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</si>
  <si>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</si>
  <si>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</si>
  <si>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</si>
  <si>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</si>
  <si>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</si>
  <si>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</si>
  <si>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</si>
  <si>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</si>
  <si>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</si>
  <si>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</si>
  <si>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</si>
  <si>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</si>
  <si>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</si>
  <si>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</si>
  <si>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</si>
  <si>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</si>
  <si>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</si>
  <si>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</si>
  <si>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</si>
  <si>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</si>
  <si>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</si>
  <si>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</si>
  <si>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</si>
  <si>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</si>
  <si>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</si>
  <si>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</si>
  <si>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</si>
  <si>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</si>
  <si>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</si>
  <si>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</si>
  <si>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</si>
  <si>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</si>
  <si>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</si>
  <si>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</si>
  <si>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</si>
  <si>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</si>
  <si>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</si>
  <si>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</si>
  <si>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</si>
  <si>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</si>
  <si>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</si>
  <si>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</si>
  <si>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</si>
  <si>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</si>
  <si>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</si>
  <si>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</si>
  <si>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</si>
  <si>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</si>
  <si>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</si>
  <si>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</si>
  <si>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</si>
  <si>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</si>
  <si>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</si>
  <si>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</si>
  <si>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</si>
  <si>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</si>
  <si>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</si>
  <si>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</si>
  <si>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</si>
  <si>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</si>
  <si>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</si>
  <si>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</si>
  <si>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</si>
  <si>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</si>
  <si>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</si>
  <si>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</si>
  <si>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</si>
  <si>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</si>
  <si>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</si>
  <si>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</si>
  <si>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</si>
  <si>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</si>
  <si>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</si>
  <si>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</si>
  <si>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</si>
  <si>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</si>
  <si>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</si>
  <si>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</si>
  <si>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</si>
  <si>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</si>
  <si>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</si>
  <si>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</si>
  <si>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</si>
  <si>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</si>
  <si>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</si>
  <si>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</si>
  <si>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</si>
  <si>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</si>
  <si>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</si>
  <si>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</si>
  <si>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</si>
  <si>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</si>
  <si>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</si>
  <si>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</si>
  <si>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</si>
  <si>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</si>
  <si>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</si>
  <si>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</si>
  <si>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</si>
  <si>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</si>
  <si>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</si>
  <si>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</si>
  <si>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</si>
  <si>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</si>
  <si>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</si>
  <si>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</si>
  <si>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</si>
  <si>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</si>
  <si>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</si>
  <si>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</si>
  <si>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</si>
  <si>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</si>
  <si>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</si>
  <si>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</si>
  <si>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</si>
  <si>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</si>
  <si>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</si>
  <si>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</si>
  <si>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</si>
  <si>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</si>
  <si>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</si>
  <si>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</si>
  <si>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</si>
  <si>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</si>
  <si>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</si>
  <si>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</si>
  <si>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</si>
  <si>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</si>
  <si>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</si>
  <si>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</si>
  <si>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</si>
  <si>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</si>
  <si>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</si>
  <si>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</si>
  <si>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</si>
  <si>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</si>
  <si>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</si>
  <si>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</si>
  <si>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</si>
  <si>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</si>
  <si>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</si>
  <si>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</si>
  <si>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</si>
  <si>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</si>
  <si>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</si>
  <si>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</si>
  <si>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</si>
  <si>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</si>
  <si>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</si>
  <si>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</si>
  <si>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</si>
  <si>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</si>
  <si>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</si>
  <si>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</si>
  <si>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</si>
  <si>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</si>
  <si>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</si>
  <si>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</si>
  <si>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</si>
  <si>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</si>
  <si>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</si>
  <si>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</si>
  <si>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</si>
  <si>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</si>
  <si>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</si>
  <si>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</si>
  <si>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</si>
  <si>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</si>
  <si>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</si>
  <si>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</si>
  <si>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</si>
  <si>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</si>
  <si>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</si>
  <si>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</si>
  <si>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</si>
  <si>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</si>
  <si>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</si>
  <si>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</si>
  <si>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</si>
  <si>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</si>
  <si>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</si>
  <si>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</si>
  <si>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</si>
  <si>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</si>
  <si>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</si>
  <si>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</si>
  <si>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</si>
  <si>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</si>
  <si>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</si>
  <si>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</si>
  <si>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</si>
  <si>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</si>
  <si>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</si>
  <si>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</si>
  <si>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</si>
  <si>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</si>
  <si>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</si>
  <si>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</si>
  <si>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</si>
  <si>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</si>
  <si>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</si>
  <si>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</si>
  <si>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</si>
  <si>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</si>
  <si>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</si>
  <si>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</si>
  <si>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</si>
  <si>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</si>
  <si>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</si>
  <si>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</si>
  <si>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</si>
  <si>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</si>
  <si>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</si>
  <si>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</si>
  <si>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</si>
  <si>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</si>
  <si>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</si>
  <si>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</si>
  <si>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</si>
  <si>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</si>
  <si>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</si>
  <si>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</si>
  <si>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</si>
  <si>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</si>
  <si>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</si>
  <si>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</si>
  <si>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</si>
  <si>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</si>
  <si>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</si>
  <si>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</si>
  <si>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</si>
  <si>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</si>
  <si>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</si>
  <si>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</si>
  <si>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</si>
  <si>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</si>
  <si>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</si>
  <si>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</si>
  <si>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</si>
  <si>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</si>
  <si>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</si>
  <si>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</si>
  <si>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</si>
  <si>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</si>
  <si>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</si>
  <si>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</si>
  <si>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</si>
  <si>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</si>
  <si>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</si>
  <si>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</si>
  <si>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</si>
  <si>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</si>
  <si>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</si>
  <si>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</si>
  <si>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</si>
  <si>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</si>
  <si>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</si>
  <si>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</si>
  <si>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</si>
  <si>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</si>
  <si>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</si>
  <si>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</si>
  <si>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</si>
  <si>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</si>
  <si>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</si>
  <si>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</si>
  <si>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</si>
  <si>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</si>
  <si>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</si>
  <si>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</si>
  <si>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</si>
  <si>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</si>
  <si>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</si>
  <si>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</si>
  <si>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</si>
  <si>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</si>
  <si>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</si>
  <si>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</si>
  <si>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</si>
  <si>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</si>
  <si>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</si>
  <si>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</si>
  <si>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</si>
  <si>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</si>
  <si>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</si>
  <si>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</si>
  <si>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</si>
  <si>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</si>
  <si>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</si>
  <si>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</si>
  <si>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</si>
  <si>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</si>
  <si>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</si>
  <si>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</si>
  <si>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</si>
  <si>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</si>
  <si>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</si>
  <si>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</si>
  <si>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</si>
  <si>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</si>
  <si>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</si>
  <si>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</si>
  <si>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</si>
  <si>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</si>
  <si>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</si>
  <si>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</si>
  <si>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</si>
  <si>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</si>
  <si>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</si>
  <si>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</si>
  <si>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</si>
  <si>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</si>
  <si>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</si>
  <si>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</si>
  <si>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</si>
  <si>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</si>
  <si>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</si>
  <si>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</si>
  <si>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</si>
  <si>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</si>
  <si>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</si>
  <si>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</si>
  <si>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</si>
  <si>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</si>
  <si>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</si>
  <si>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</si>
  <si>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</si>
  <si>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</si>
  <si>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</si>
  <si>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</si>
  <si>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</si>
  <si>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</si>
  <si>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</si>
  <si>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</si>
  <si>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</si>
  <si>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</si>
  <si>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</si>
  <si>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</si>
  <si>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</si>
  <si>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</si>
  <si>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</si>
  <si>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</si>
  <si>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</si>
  <si>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</si>
  <si>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</si>
  <si>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</si>
  <si>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</si>
  <si>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</si>
  <si>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</si>
  <si>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</si>
  <si>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</si>
  <si>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</si>
  <si>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</si>
  <si>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</si>
  <si>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</si>
  <si>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</si>
  <si>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</si>
  <si>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</si>
  <si>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</si>
  <si>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</si>
  <si>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</si>
  <si>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</si>
  <si>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</si>
  <si>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</si>
  <si>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</si>
  <si>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</si>
  <si>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</si>
  <si>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</si>
  <si>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</si>
  <si>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</si>
  <si>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</si>
  <si>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</si>
  <si>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</si>
  <si>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</si>
  <si>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</si>
  <si>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</si>
  <si>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</si>
  <si>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</si>
  <si>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</si>
  <si>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</si>
  <si>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</si>
  <si>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</si>
  <si>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</si>
  <si>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</si>
  <si>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</si>
  <si>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</si>
  <si>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</si>
  <si>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</si>
  <si>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</si>
  <si>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</si>
  <si>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</si>
  <si>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</si>
  <si>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</si>
  <si>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</si>
  <si>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</si>
  <si>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</si>
  <si>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</si>
  <si>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</si>
  <si>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</si>
  <si>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</si>
  <si>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</si>
  <si>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</si>
  <si>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</si>
  <si>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</si>
  <si>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</si>
  <si>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</si>
  <si>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</si>
  <si>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</si>
  <si>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</si>
  <si>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</si>
  <si>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</si>
  <si>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</si>
  <si>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</si>
  <si>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</si>
  <si>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</si>
  <si>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</si>
  <si>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</si>
  <si>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</si>
  <si>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</si>
  <si>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</si>
  <si>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</si>
  <si>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</si>
  <si>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</si>
  <si>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</si>
  <si>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</si>
  <si>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</si>
  <si>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</si>
  <si>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</si>
  <si>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</si>
  <si>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</si>
  <si>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</si>
  <si>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</si>
  <si>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</si>
  <si>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</si>
  <si>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</si>
  <si>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</si>
  <si>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</si>
  <si>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</si>
  <si>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</si>
  <si>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</si>
  <si>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</si>
  <si>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</si>
  <si>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</si>
  <si>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</si>
  <si>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</si>
  <si>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</si>
  <si>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</si>
  <si>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</si>
  <si>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</si>
  <si>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</si>
  <si>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</si>
  <si>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</si>
  <si>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</si>
  <si>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</si>
  <si>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</si>
  <si>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</si>
  <si>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</si>
  <si>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</si>
  <si>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</si>
  <si>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</si>
  <si>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</si>
  <si>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</si>
  <si>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</si>
  <si>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</si>
  <si>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</si>
  <si>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</si>
  <si>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</si>
  <si>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</si>
  <si>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</si>
  <si>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</si>
  <si>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</si>
  <si>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</si>
  <si>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</si>
  <si>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</si>
  <si>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</si>
  <si>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</si>
  <si>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</si>
  <si>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</si>
  <si>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</si>
  <si>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</si>
  <si>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</si>
  <si>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</si>
  <si>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</si>
  <si>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</si>
  <si>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</si>
  <si>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</si>
  <si>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</si>
  <si>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</si>
  <si>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</si>
  <si>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</si>
  <si>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</si>
  <si>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</si>
  <si>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</si>
  <si>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</si>
  <si>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</si>
  <si>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</si>
  <si>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</si>
  <si>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</si>
  <si>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</si>
  <si>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</si>
  <si>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</si>
  <si>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</si>
  <si>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</si>
  <si>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</si>
  <si>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</si>
  <si>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</si>
  <si>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</si>
  <si>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</si>
  <si>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</si>
  <si>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</si>
  <si>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</si>
  <si>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</si>
  <si>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</si>
  <si>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</si>
  <si>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</si>
  <si>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</si>
  <si>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</si>
  <si>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</si>
  <si>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</si>
  <si>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</si>
  <si>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</si>
  <si>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</si>
  <si>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</si>
  <si>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</si>
  <si>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</si>
  <si>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</si>
  <si>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</si>
  <si>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</si>
  <si>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</si>
  <si>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</si>
  <si>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</si>
  <si>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</si>
  <si>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</si>
  <si>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</si>
  <si>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</si>
  <si>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</si>
  <si>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</si>
  <si>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</si>
  <si>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</si>
  <si>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</si>
  <si>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</si>
  <si>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</si>
  <si>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</si>
  <si>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</si>
  <si>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</si>
  <si>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</si>
  <si>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</si>
  <si>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</si>
  <si>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</si>
  <si>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</si>
  <si>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</si>
  <si>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</si>
  <si>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</si>
  <si>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</si>
  <si>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</si>
  <si>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</si>
  <si>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</si>
  <si>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</si>
  <si>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</si>
  <si>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</si>
  <si>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</si>
  <si>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</si>
  <si>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</si>
  <si>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</si>
  <si>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</si>
  <si>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</si>
  <si>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</si>
  <si>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</si>
  <si>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</si>
  <si>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</si>
  <si>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</si>
  <si>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</si>
  <si>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</si>
  <si>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</si>
  <si>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</si>
  <si>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</si>
  <si>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</si>
  <si>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</si>
  <si>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</si>
  <si>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</si>
  <si>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</si>
  <si>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</si>
  <si>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</si>
  <si>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</si>
  <si>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</si>
  <si>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</si>
  <si>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</si>
  <si>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</si>
  <si>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</si>
  <si>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</si>
  <si>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</si>
  <si>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</si>
  <si>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</si>
  <si>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</si>
  <si>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</si>
  <si>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</si>
  <si>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</si>
  <si>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</si>
  <si>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</si>
  <si>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</si>
  <si>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</si>
  <si>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</si>
  <si>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</si>
  <si>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</si>
  <si>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</si>
  <si>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</si>
  <si>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</si>
  <si>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</si>
  <si>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</si>
  <si>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</si>
  <si>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</si>
  <si>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</si>
  <si>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</si>
  <si>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</si>
  <si>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</si>
  <si>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</si>
  <si>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</si>
  <si>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</si>
  <si>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</si>
  <si>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</si>
  <si>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</si>
  <si>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</si>
  <si>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</si>
  <si>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</si>
  <si>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</si>
  <si>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</si>
  <si>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</si>
  <si>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</si>
  <si>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</si>
  <si>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</si>
  <si>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</si>
  <si>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</si>
  <si>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</si>
  <si>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</si>
  <si>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</si>
  <si>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</si>
  <si>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</si>
  <si>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</si>
  <si>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</si>
  <si>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</si>
  <si>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</si>
  <si>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</si>
  <si>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</si>
  <si>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</si>
  <si>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</si>
  <si>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</si>
  <si>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</si>
  <si>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</si>
  <si>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</si>
  <si>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</si>
  <si>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</si>
  <si>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</si>
  <si>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</si>
  <si>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</si>
  <si>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</si>
  <si>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</si>
  <si>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</si>
  <si>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</si>
  <si>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</si>
  <si>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</si>
  <si>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</si>
  <si>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</si>
  <si>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</si>
  <si>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</si>
  <si>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</si>
  <si>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</si>
  <si>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</si>
  <si>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</si>
  <si>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</si>
  <si>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</si>
  <si>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</si>
  <si>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</si>
  <si>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</si>
  <si>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</si>
  <si>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</si>
  <si>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</si>
  <si>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</si>
  <si>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</si>
  <si>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</si>
  <si>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</si>
  <si>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</si>
  <si>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</si>
  <si>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</si>
  <si>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</si>
  <si>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</si>
  <si>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</si>
  <si>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</si>
  <si>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</si>
  <si>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</si>
  <si>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</si>
  <si>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</si>
  <si>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</si>
  <si>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</si>
  <si>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</si>
  <si>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</si>
  <si>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</si>
  <si>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</si>
  <si>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</si>
  <si>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</si>
  <si>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</si>
  <si>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</si>
  <si>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</si>
  <si>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</si>
  <si>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</si>
  <si>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</si>
  <si>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</si>
  <si>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</si>
  <si>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</si>
  <si>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</si>
  <si>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</si>
  <si>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</si>
  <si>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</si>
  <si>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</si>
  <si>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</si>
  <si>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</si>
  <si>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</si>
  <si>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</si>
  <si>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</si>
  <si>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</si>
  <si>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</si>
  <si>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</si>
  <si>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</si>
  <si>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</si>
  <si>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</si>
  <si>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</si>
  <si>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</si>
  <si>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</si>
  <si>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</si>
  <si>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</si>
  <si>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</si>
  <si>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</si>
  <si>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</si>
  <si>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</si>
  <si>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</si>
  <si>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</si>
  <si>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</si>
  <si>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</si>
  <si>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</si>
  <si>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</si>
  <si>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</si>
  <si>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</si>
  <si>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</si>
  <si>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</si>
  <si>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</si>
  <si>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</si>
  <si>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</si>
  <si>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</si>
  <si>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</si>
  <si>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</si>
  <si>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</si>
  <si>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</si>
  <si>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</si>
  <si>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</si>
  <si>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</si>
  <si>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</si>
  <si>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</si>
  <si>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</si>
  <si>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</si>
  <si>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</si>
  <si>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</si>
  <si>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</si>
  <si>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</si>
  <si>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</si>
  <si>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</si>
  <si>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</si>
  <si>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</si>
  <si>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</si>
  <si>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</si>
  <si>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</si>
  <si>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</si>
  <si>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</si>
  <si>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</si>
  <si>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</si>
  <si>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</si>
  <si>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</si>
  <si>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</si>
  <si>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</si>
  <si>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</si>
  <si>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</si>
  <si>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</si>
  <si>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</si>
  <si>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</si>
  <si>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</si>
  <si>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</si>
  <si>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</si>
  <si>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</si>
  <si>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</si>
  <si>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</si>
  <si>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</si>
  <si>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</si>
  <si>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</si>
  <si>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</si>
  <si>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</si>
  <si>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</si>
  <si>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</si>
  <si>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</si>
  <si>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</si>
  <si>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</si>
  <si>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</si>
  <si>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</si>
  <si>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</si>
  <si>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</si>
  <si>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</si>
  <si>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</si>
  <si>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</si>
  <si>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</si>
  <si>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</si>
  <si>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</si>
  <si>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</si>
  <si>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</si>
  <si>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</si>
  <si>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</si>
  <si>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</si>
  <si>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</si>
  <si>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</si>
  <si>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</si>
  <si>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</si>
  <si>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</si>
  <si>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</si>
  <si>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</si>
  <si>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</si>
  <si>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</si>
  <si>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</si>
  <si>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</si>
  <si>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</si>
  <si>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</si>
  <si>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</si>
  <si>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</si>
  <si>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</si>
  <si>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</si>
  <si>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</si>
  <si>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</si>
  <si>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</si>
  <si>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</si>
  <si>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</si>
  <si>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</si>
  <si>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</si>
  <si>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</si>
  <si>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</si>
  <si>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</si>
  <si>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</si>
  <si>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</si>
  <si>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</si>
  <si>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</si>
  <si>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</si>
  <si>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</si>
  <si>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</si>
  <si>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</si>
  <si>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</si>
  <si>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</si>
  <si>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</si>
  <si>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</si>
  <si>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</si>
  <si>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</si>
  <si>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</si>
  <si>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</si>
  <si>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</si>
  <si>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</si>
  <si>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</si>
  <si>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</si>
  <si>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</si>
  <si>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</si>
  <si>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</si>
  <si>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</si>
  <si>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</si>
  <si>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</si>
  <si>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</si>
  <si>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</si>
  <si>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</si>
  <si>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</si>
  <si>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</si>
  <si>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</si>
  <si>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</si>
  <si>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</si>
  <si>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</si>
  <si>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</si>
  <si>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</si>
  <si>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</si>
  <si>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</si>
  <si>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</si>
  <si>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</si>
  <si>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</si>
  <si>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</si>
  <si>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</si>
  <si>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</si>
  <si>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</si>
  <si>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</si>
  <si>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</si>
  <si>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</si>
  <si>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</si>
  <si>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</si>
  <si>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</si>
  <si>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</si>
  <si>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</si>
  <si>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</si>
  <si>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</si>
  <si>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</si>
  <si>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</si>
  <si>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</si>
  <si>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</si>
  <si>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</si>
  <si>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</si>
  <si>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</si>
  <si>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</si>
  <si>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</si>
  <si>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</si>
  <si>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</si>
  <si>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</si>
  <si>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</si>
  <si>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</si>
  <si>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</si>
  <si>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</si>
  <si>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</si>
  <si>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</si>
  <si>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</si>
  <si>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</si>
  <si>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</si>
  <si>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</si>
  <si>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</si>
  <si>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</si>
  <si>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</si>
  <si>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</si>
  <si>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</si>
  <si>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</si>
  <si>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</si>
  <si>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</si>
  <si>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</si>
  <si>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</si>
  <si>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</si>
  <si>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</si>
  <si>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</si>
  <si>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</si>
  <si>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</si>
  <si>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</si>
  <si>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</si>
  <si>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</si>
  <si>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</si>
  <si>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</si>
  <si>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</si>
  <si>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</si>
  <si>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</si>
  <si>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</si>
  <si>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</si>
  <si>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</si>
  <si>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</si>
  <si>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</si>
  <si>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</si>
  <si>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</si>
  <si>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</si>
  <si>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</si>
  <si>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</si>
  <si>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</si>
  <si>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</si>
  <si>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</si>
  <si>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</si>
  <si>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</si>
  <si>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</si>
  <si>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</si>
  <si>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</si>
  <si>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</si>
  <si>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</si>
  <si>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</si>
  <si>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</si>
  <si>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</si>
  <si>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</si>
  <si>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</si>
  <si>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</si>
  <si>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</si>
  <si>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</si>
  <si>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</si>
  <si>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</si>
  <si>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</si>
  <si>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</si>
  <si>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</si>
  <si>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</si>
  <si>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</si>
  <si>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</si>
  <si>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</si>
  <si>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</si>
  <si>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</si>
  <si>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</si>
  <si>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</si>
  <si>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</si>
  <si>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</si>
  <si>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</si>
  <si>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</si>
  <si>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</si>
  <si>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</si>
  <si>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</si>
  <si>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</si>
  <si>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</si>
  <si>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</si>
  <si>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</si>
  <si>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</si>
  <si>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</si>
  <si>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</si>
  <si>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</si>
  <si>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</si>
  <si>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</si>
  <si>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</si>
  <si>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</si>
  <si>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</si>
  <si>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</si>
  <si>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</si>
  <si>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</si>
  <si>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</si>
  <si>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</si>
  <si>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</si>
  <si>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</si>
  <si>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</si>
  <si>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</si>
  <si>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</si>
  <si>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</si>
  <si>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</si>
  <si>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</si>
  <si>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</si>
  <si>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</si>
  <si>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</si>
  <si>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</si>
  <si>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</si>
  <si>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</si>
  <si>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</si>
  <si>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</si>
  <si>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</si>
  <si>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</si>
  <si>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</si>
  <si>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</si>
  <si>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</si>
  <si>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</si>
  <si>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</si>
  <si>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</si>
  <si>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</si>
  <si>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</si>
  <si>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</si>
  <si>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</si>
  <si>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</si>
  <si>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</si>
  <si>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</si>
  <si>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</si>
  <si>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</si>
  <si>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</si>
  <si>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</si>
  <si>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</si>
  <si>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</si>
  <si>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</si>
  <si>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</si>
  <si>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</si>
  <si>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</si>
  <si>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</si>
  <si>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</si>
  <si>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</si>
  <si>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</si>
  <si>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</si>
  <si>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</si>
  <si>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</si>
  <si>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</si>
  <si>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</si>
  <si>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</si>
  <si>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</si>
  <si>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</si>
  <si>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</si>
  <si>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</si>
  <si>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</si>
  <si>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</si>
  <si>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</si>
  <si>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</si>
  <si>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</si>
  <si>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</si>
  <si>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</si>
  <si>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</si>
  <si>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</si>
  <si>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</si>
  <si>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</si>
  <si>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</si>
  <si>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</si>
  <si>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</si>
  <si>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</si>
  <si>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</si>
  <si>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</si>
  <si>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</si>
  <si>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</si>
  <si>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</si>
  <si>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</si>
  <si>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</si>
  <si>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</si>
  <si>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</si>
  <si>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</si>
  <si>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</si>
  <si>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</si>
  <si>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</si>
  <si>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</si>
  <si>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</si>
  <si>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</si>
  <si>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</si>
  <si>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</si>
  <si>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</si>
  <si>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</si>
  <si>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</si>
  <si>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</si>
  <si>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</si>
  <si>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</si>
  <si>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</si>
  <si>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</si>
  <si>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</si>
  <si>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</si>
  <si>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</si>
  <si>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</si>
  <si>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</si>
  <si>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</si>
  <si>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</si>
  <si>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</si>
  <si>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</si>
  <si>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</si>
  <si>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</si>
  <si>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</si>
  <si>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</si>
  <si>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</si>
  <si>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</si>
  <si>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</si>
  <si>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</si>
  <si>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</si>
  <si>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</si>
  <si>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</si>
  <si>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</si>
  <si>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</si>
  <si>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</si>
  <si>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</si>
  <si>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</si>
  <si>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</si>
  <si>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</si>
  <si>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</si>
  <si>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</si>
  <si>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</si>
  <si>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</si>
  <si>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</si>
  <si>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</si>
  <si>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</si>
  <si>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</si>
  <si>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</si>
  <si>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</si>
  <si>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</si>
  <si>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</si>
  <si>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</si>
  <si>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</si>
  <si>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</si>
  <si>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</si>
  <si>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</si>
  <si>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</si>
  <si>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</si>
  <si>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</si>
  <si>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</si>
  <si>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</si>
  <si>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</si>
  <si>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</si>
  <si>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</si>
  <si>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</si>
  <si>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</si>
  <si>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</si>
  <si>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</si>
  <si>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</si>
  <si>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</si>
  <si>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</si>
  <si>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</si>
  <si>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</si>
  <si>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</si>
  <si>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</si>
  <si>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</si>
  <si>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</si>
  <si>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</si>
  <si>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</si>
  <si>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</si>
  <si>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</si>
  <si>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</si>
  <si>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</si>
  <si>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</si>
  <si>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</si>
  <si>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</si>
  <si>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</si>
  <si>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</si>
  <si>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</si>
  <si>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</si>
  <si>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</si>
  <si>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</si>
  <si>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</si>
  <si>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</si>
  <si>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</si>
  <si>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</si>
  <si>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</si>
  <si>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</si>
  <si>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</si>
  <si>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</si>
  <si>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</si>
  <si>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</si>
  <si>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</si>
  <si>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</si>
  <si>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</si>
  <si>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</si>
  <si>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</si>
  <si>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</si>
  <si>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</si>
  <si>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</si>
  <si>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</si>
  <si>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</si>
  <si>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</si>
  <si>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</si>
  <si>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</si>
  <si>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</si>
  <si>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</si>
  <si>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</si>
  <si>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</si>
  <si>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</si>
  <si>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</si>
  <si>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</si>
  <si>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</si>
  <si>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</si>
  <si>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</si>
  <si>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</si>
  <si>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</si>
  <si>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</si>
  <si>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</si>
  <si>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</si>
  <si>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</si>
  <si>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</si>
  <si>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</si>
  <si>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</si>
  <si>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</si>
  <si>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</si>
  <si>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</si>
  <si>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</si>
  <si>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</si>
  <si>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</si>
  <si>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</si>
  <si>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</si>
  <si>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</si>
  <si>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</si>
  <si>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</si>
  <si>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</si>
  <si>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</si>
  <si>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</si>
  <si>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</si>
  <si>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</si>
  <si>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</si>
  <si>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</si>
  <si>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</si>
  <si>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</si>
  <si>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</si>
  <si>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</si>
  <si>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</si>
  <si>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</si>
  <si>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</si>
  <si>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</si>
  <si>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</si>
  <si>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</si>
  <si>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</si>
  <si>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</si>
  <si>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</si>
  <si>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</si>
  <si>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</si>
  <si>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</si>
  <si>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</si>
  <si>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</si>
  <si>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</si>
  <si>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</si>
  <si>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</si>
  <si>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</si>
  <si>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</si>
  <si>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</si>
  <si>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</si>
  <si>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</si>
  <si>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</si>
  <si>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</si>
  <si>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</si>
  <si>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</si>
  <si>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</si>
  <si>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</si>
  <si>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</si>
  <si>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</si>
  <si>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</si>
  <si>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</si>
  <si>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</si>
  <si>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</si>
  <si>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</si>
  <si>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</si>
  <si>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</si>
  <si>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</si>
  <si>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</si>
  <si>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</si>
  <si>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</si>
  <si>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</si>
  <si>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</si>
  <si>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</si>
  <si>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</si>
  <si>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</si>
  <si>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</si>
  <si>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</si>
  <si>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</si>
  <si>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</si>
  <si>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</si>
  <si>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</si>
  <si>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</si>
  <si>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</si>
  <si>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</si>
  <si>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</si>
  <si>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</si>
  <si>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</si>
  <si>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</si>
  <si>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</si>
  <si>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</si>
  <si>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</si>
  <si>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</si>
  <si>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</si>
  <si>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</si>
  <si>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</si>
  <si>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</si>
  <si>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</si>
  <si>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</si>
  <si>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</si>
  <si>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</si>
  <si>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</si>
  <si>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</si>
  <si>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</si>
  <si>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</si>
  <si>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</si>
  <si>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</si>
  <si>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</si>
  <si>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</si>
  <si>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</si>
  <si>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</si>
  <si>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</si>
  <si>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</si>
  <si>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</si>
  <si>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</si>
  <si>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</si>
  <si>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</si>
  <si>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</si>
  <si>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</si>
  <si>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</si>
  <si>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</si>
  <si>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</si>
  <si>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</si>
  <si>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</si>
  <si>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</si>
  <si>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</si>
  <si>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</si>
  <si>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</si>
  <si>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</si>
  <si>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</si>
  <si>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</si>
  <si>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</si>
  <si>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</si>
  <si>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</si>
  <si>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</si>
  <si>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</si>
  <si>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</si>
  <si>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</si>
  <si>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</si>
  <si>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</si>
  <si>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</si>
  <si>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</si>
  <si>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</si>
  <si>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</si>
  <si>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</si>
  <si>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</si>
  <si>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</si>
  <si>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</si>
  <si>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</si>
  <si>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</si>
  <si>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</si>
  <si>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</si>
  <si>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</si>
  <si>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</si>
  <si>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</si>
  <si>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</si>
  <si>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</si>
  <si>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</si>
  <si>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</si>
  <si>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</si>
  <si>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</si>
  <si>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</si>
  <si>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</si>
  <si>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</si>
  <si>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</si>
  <si>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</si>
  <si>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</si>
  <si>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</si>
  <si>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</si>
  <si>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</si>
  <si>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</si>
  <si>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</si>
  <si>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</si>
  <si>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</si>
  <si>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</si>
  <si>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</si>
  <si>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</si>
  <si>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</si>
  <si>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</si>
  <si>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</si>
  <si>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</si>
  <si>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</si>
  <si>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</si>
  <si>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</si>
  <si>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</si>
  <si>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</si>
  <si>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</si>
  <si>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</si>
  <si>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</si>
  <si>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</si>
  <si>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</si>
  <si>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</si>
  <si>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</si>
  <si>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</si>
  <si>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</si>
  <si>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</si>
  <si>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</si>
  <si>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</si>
  <si>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</si>
  <si>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</si>
  <si>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</si>
  <si>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</si>
  <si>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</si>
  <si>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</si>
  <si>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</si>
  <si>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</si>
  <si>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</si>
  <si>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</si>
  <si>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</si>
  <si>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</si>
  <si>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</si>
  <si>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</si>
  <si>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</si>
  <si>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</si>
  <si>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</si>
  <si>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</si>
  <si>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</si>
  <si>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</si>
  <si>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</si>
  <si>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</si>
  <si>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</si>
  <si>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</si>
  <si>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</si>
  <si>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</si>
  <si>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</si>
  <si>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</si>
  <si>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</si>
  <si>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</si>
  <si>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</si>
  <si>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</si>
  <si>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</si>
  <si>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</si>
  <si>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</si>
  <si>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</si>
  <si>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</si>
  <si>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</si>
  <si>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</si>
  <si>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</si>
  <si>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</si>
  <si>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</si>
  <si>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</si>
  <si>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</si>
  <si>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</si>
  <si>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</si>
  <si>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</si>
  <si>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</si>
  <si>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</si>
  <si>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</si>
  <si>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</si>
  <si>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</si>
  <si>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</si>
  <si>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</si>
  <si>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</si>
  <si>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</si>
  <si>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</si>
  <si>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</si>
  <si>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</si>
  <si>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</si>
  <si>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</si>
  <si>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</si>
  <si>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</si>
  <si>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</si>
  <si>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</si>
  <si>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</si>
  <si>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</si>
  <si>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</si>
  <si>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</si>
  <si>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</si>
  <si>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</si>
  <si>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</si>
  <si>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</si>
  <si>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</si>
  <si>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</si>
  <si>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</si>
  <si>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</si>
  <si>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</si>
  <si>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</si>
  <si>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</si>
  <si>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</si>
  <si>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</si>
  <si>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</si>
  <si>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</si>
  <si>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</si>
  <si>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</si>
  <si>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</si>
  <si>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</si>
  <si>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</si>
  <si>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</si>
  <si>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</si>
  <si>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</si>
  <si>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</si>
  <si>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</si>
  <si>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</si>
  <si>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</si>
  <si>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</si>
  <si>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</si>
  <si>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</si>
  <si>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</si>
  <si>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</si>
  <si>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</si>
  <si>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</si>
  <si>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</si>
  <si>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</si>
  <si>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</si>
  <si>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</si>
  <si>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</si>
  <si>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</si>
  <si>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</si>
  <si>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</si>
  <si>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</si>
  <si>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</si>
  <si>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</si>
  <si>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</si>
  <si>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</si>
  <si>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</si>
  <si>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</si>
  <si>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</si>
  <si>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</si>
  <si>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</si>
  <si>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</si>
  <si>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</si>
  <si>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</si>
  <si>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</si>
  <si>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</si>
  <si>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</si>
  <si>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</si>
  <si>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</si>
  <si>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</si>
  <si>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</si>
  <si>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</si>
  <si>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</si>
  <si>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</si>
  <si>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</si>
  <si>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</si>
  <si>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</si>
  <si>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</si>
  <si>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</si>
  <si>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</si>
  <si>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</si>
  <si>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</si>
  <si>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</si>
  <si>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</si>
  <si>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</si>
  <si>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</si>
  <si>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</si>
  <si>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</si>
  <si>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</si>
  <si>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</si>
  <si>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</si>
  <si>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</si>
  <si>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</si>
  <si>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</si>
  <si>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</si>
  <si>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</si>
  <si>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</si>
  <si>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</si>
  <si>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</si>
  <si>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</si>
  <si>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</si>
  <si>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</si>
  <si>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</si>
  <si>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</si>
  <si>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</si>
  <si>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</si>
  <si>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</si>
  <si>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</si>
  <si>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</si>
  <si>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</si>
  <si>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</si>
  <si>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</si>
  <si>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</si>
  <si>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</si>
  <si>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</si>
  <si>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</si>
  <si>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</si>
  <si>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</si>
  <si>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</si>
  <si>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</si>
  <si>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</si>
  <si>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</si>
  <si>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</si>
  <si>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</si>
  <si>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</si>
  <si>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</si>
  <si>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</si>
  <si>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</si>
  <si>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</si>
  <si>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</si>
  <si>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</si>
  <si>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</si>
  <si>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</si>
  <si>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</si>
  <si>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</si>
  <si>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</si>
  <si>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</si>
  <si>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</si>
  <si>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</si>
  <si>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</si>
  <si>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</si>
  <si>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</si>
  <si>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</si>
  <si>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</si>
  <si>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</si>
  <si>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</si>
  <si>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</si>
  <si>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</si>
  <si>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</si>
  <si>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</si>
  <si>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</si>
  <si>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</si>
  <si>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</si>
  <si>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</si>
  <si>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</si>
  <si>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</si>
  <si>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</si>
  <si>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</si>
  <si>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</si>
  <si>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</si>
  <si>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</si>
  <si>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</si>
  <si>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</si>
  <si>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</si>
  <si>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</si>
  <si>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</si>
  <si>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</si>
  <si>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</si>
  <si>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</si>
  <si>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</si>
  <si>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</si>
  <si>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</si>
  <si>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</si>
  <si>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</si>
  <si>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</si>
  <si>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</si>
  <si>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</si>
  <si>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</si>
  <si>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</si>
  <si>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</si>
  <si>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</si>
  <si>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</si>
  <si>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</si>
  <si>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</si>
  <si>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</si>
  <si>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</si>
  <si>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</si>
  <si>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</si>
  <si>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</si>
  <si>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</si>
  <si>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</si>
  <si>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</si>
  <si>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</si>
  <si>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</si>
  <si>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</si>
  <si>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</si>
  <si>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</si>
  <si>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</si>
  <si>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</si>
  <si>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</si>
  <si>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</si>
  <si>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</si>
  <si>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</si>
  <si>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</si>
  <si>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</si>
  <si>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</si>
  <si>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</si>
  <si>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</si>
  <si>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</si>
  <si>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</si>
  <si>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</si>
  <si>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</si>
  <si>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</si>
  <si>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</si>
  <si>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</si>
  <si>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</si>
  <si>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</si>
  <si>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</si>
  <si>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</si>
  <si>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</si>
  <si>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</si>
  <si>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</si>
  <si>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</si>
  <si>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</si>
  <si>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</si>
  <si>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</si>
  <si>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</si>
  <si>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</si>
  <si>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</si>
  <si>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</si>
  <si>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</si>
  <si>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</si>
  <si>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</si>
  <si>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</si>
  <si>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</si>
  <si>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</si>
  <si>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</si>
  <si>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</si>
  <si>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</si>
  <si>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</si>
  <si>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</si>
  <si>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</si>
  <si>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</si>
  <si>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</si>
  <si>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</si>
  <si>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</si>
  <si>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</si>
  <si>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</si>
  <si>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</si>
  <si>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</si>
  <si>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</si>
  <si>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</si>
  <si>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</si>
  <si>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</si>
  <si>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</si>
  <si>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</si>
  <si>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</si>
  <si>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</si>
  <si>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</si>
  <si>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</si>
  <si>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</si>
  <si>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</si>
  <si>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</si>
  <si>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</si>
  <si>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</si>
  <si>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</si>
  <si>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</si>
  <si>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</si>
  <si>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</si>
  <si>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</si>
  <si>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</si>
  <si>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</si>
  <si>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</si>
  <si>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</si>
  <si>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</si>
  <si>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</si>
  <si>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</si>
  <si>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</si>
  <si>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</si>
  <si>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</si>
  <si>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</si>
  <si>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</si>
  <si>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</si>
  <si>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</si>
  <si>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</si>
  <si>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</si>
  <si>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</si>
  <si>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</si>
  <si>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</si>
  <si>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</si>
  <si>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</si>
  <si>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</si>
  <si>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</si>
  <si>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</si>
  <si>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</si>
  <si>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</si>
  <si>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</si>
  <si>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</si>
  <si>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</si>
  <si>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</si>
  <si>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</si>
  <si>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</si>
  <si>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</si>
  <si>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</si>
  <si>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</si>
  <si>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</si>
  <si>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</si>
  <si>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</si>
  <si>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</si>
  <si>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</si>
  <si>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</si>
  <si>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</si>
  <si>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</si>
  <si>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</si>
  <si>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</si>
  <si>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</si>
  <si>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</si>
  <si>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</si>
  <si>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</si>
  <si>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</si>
  <si>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</si>
  <si>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</si>
  <si>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</si>
  <si>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</si>
  <si>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</si>
  <si>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</si>
  <si>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</si>
  <si>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</si>
  <si>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</si>
  <si>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</si>
  <si>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</si>
  <si>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</si>
  <si>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</si>
  <si>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</si>
  <si>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</si>
  <si>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</si>
  <si>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</si>
  <si>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</si>
  <si>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</si>
  <si>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</si>
  <si>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</si>
  <si>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</si>
  <si>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</si>
  <si>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</si>
  <si>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</si>
  <si>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</si>
  <si>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</si>
  <si>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</si>
  <si>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</si>
  <si>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</si>
  <si>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</si>
  <si>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</si>
  <si>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</si>
  <si>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</si>
  <si>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</si>
  <si>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</si>
  <si>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</si>
  <si>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</si>
  <si>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</si>
  <si>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</si>
  <si>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</si>
  <si>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</si>
  <si>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</si>
  <si>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</si>
  <si>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</si>
  <si>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</si>
  <si>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</si>
  <si>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</si>
  <si>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</si>
  <si>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</si>
  <si>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</si>
  <si>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</si>
  <si>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</si>
  <si>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</si>
  <si>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</si>
  <si>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</si>
  <si>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</si>
  <si>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</si>
  <si>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</si>
  <si>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</si>
  <si>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</si>
  <si>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</si>
  <si>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</si>
  <si>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</si>
  <si>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</si>
  <si>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</si>
  <si>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</si>
  <si>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</si>
  <si>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</si>
  <si>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</si>
  <si>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</si>
  <si>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</si>
  <si>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</si>
  <si>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</si>
  <si>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</si>
  <si>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</si>
  <si>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</si>
  <si>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</si>
  <si>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</si>
  <si>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</si>
  <si>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</si>
  <si>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</si>
  <si>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</si>
  <si>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</si>
  <si>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</si>
  <si>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</si>
  <si>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</si>
  <si>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</si>
  <si>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</si>
  <si>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</si>
  <si>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</si>
  <si>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</si>
  <si>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</si>
  <si>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</si>
  <si>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</si>
  <si>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</si>
  <si>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</si>
  <si>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</si>
  <si>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</si>
  <si>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</si>
  <si>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</si>
  <si>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</si>
  <si>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</si>
  <si>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</si>
  <si>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</si>
  <si>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</si>
  <si>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</si>
  <si>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</si>
  <si>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</si>
  <si>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</si>
  <si>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</si>
  <si>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</si>
  <si>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</si>
  <si>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</si>
  <si>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</si>
  <si>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</si>
  <si>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</si>
  <si>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</si>
  <si>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</si>
  <si>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</si>
  <si>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</si>
  <si>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</si>
  <si>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</si>
  <si>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</si>
  <si>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</si>
  <si>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</si>
  <si>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</si>
  <si>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</si>
  <si>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</si>
  <si>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</si>
  <si>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</si>
  <si>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</si>
  <si>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</si>
  <si>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</si>
  <si>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</si>
  <si>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</si>
  <si>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</si>
  <si>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</si>
  <si>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</si>
  <si>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</si>
  <si>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</si>
  <si>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</si>
  <si>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</si>
  <si>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</si>
  <si>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</si>
  <si>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</si>
  <si>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</si>
  <si>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</si>
  <si>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</si>
  <si>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</si>
  <si>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</si>
  <si>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</si>
  <si>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</si>
  <si>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</si>
  <si>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</si>
  <si>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</si>
  <si>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</si>
  <si>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</si>
  <si>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</si>
  <si>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</si>
  <si>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</si>
  <si>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</si>
  <si>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</si>
  <si>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</si>
  <si>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</si>
  <si>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</si>
  <si>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</si>
  <si>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</si>
  <si>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</si>
  <si>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</si>
  <si>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</si>
  <si>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</si>
  <si>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</si>
  <si>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</si>
  <si>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</si>
  <si>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</si>
  <si>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</si>
  <si>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</si>
  <si>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</si>
  <si>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</si>
  <si>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</si>
  <si>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</si>
  <si>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</si>
  <si>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</si>
  <si>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</si>
  <si>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</si>
  <si>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</si>
  <si>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</si>
  <si>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</si>
  <si>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</si>
  <si>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</si>
  <si>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</si>
  <si>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</si>
  <si>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</si>
  <si>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</si>
  <si>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</si>
  <si>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</si>
  <si>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</si>
  <si>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</si>
  <si>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</si>
  <si>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</si>
  <si>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</si>
  <si>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</si>
  <si>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</si>
  <si>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</si>
  <si>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</si>
  <si>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</si>
  <si>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</si>
  <si>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</si>
  <si>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</si>
  <si>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</si>
  <si>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</si>
  <si>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</si>
  <si>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</si>
  <si>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</si>
  <si>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</si>
  <si>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</si>
  <si>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</si>
  <si>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</si>
  <si>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</si>
  <si>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</si>
  <si>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</si>
  <si>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</si>
  <si>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</si>
  <si>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</si>
  <si>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</si>
  <si>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</si>
  <si>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</si>
  <si>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</si>
  <si>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</si>
  <si>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</si>
  <si>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</si>
  <si>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</si>
  <si>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</si>
  <si>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</si>
  <si>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</si>
  <si>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</si>
  <si>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</si>
  <si>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</si>
  <si>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</si>
  <si>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</si>
  <si>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</si>
  <si>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</si>
  <si>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</si>
  <si>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</si>
  <si>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</si>
  <si>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</si>
  <si>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</si>
  <si>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</si>
  <si>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</si>
  <si>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</si>
  <si>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</si>
  <si>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</si>
  <si>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</si>
  <si>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</si>
  <si>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</si>
  <si>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</si>
  <si>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</si>
  <si>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</si>
  <si>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</si>
  <si>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</si>
  <si>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</si>
  <si>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</si>
  <si>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</si>
  <si>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</si>
  <si>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</si>
  <si>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</si>
  <si>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</si>
  <si>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</si>
  <si>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</si>
  <si>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</si>
  <si>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</si>
  <si>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</si>
  <si>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</si>
  <si>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</si>
  <si>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</si>
  <si>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</si>
  <si>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</si>
  <si>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</si>
  <si>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</si>
  <si>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</si>
  <si>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</si>
  <si>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</si>
  <si>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</si>
  <si>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</si>
  <si>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</si>
  <si>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</si>
  <si>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</si>
  <si>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</si>
  <si>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</si>
  <si>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</si>
  <si>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</si>
  <si>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</si>
  <si>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</si>
  <si>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</si>
  <si>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</si>
  <si>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</si>
  <si>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</si>
  <si>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</si>
  <si>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</si>
  <si>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</si>
  <si>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</si>
  <si>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</si>
  <si>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</si>
  <si>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</si>
  <si>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</si>
  <si>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</si>
  <si>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</si>
  <si>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</si>
  <si>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</si>
  <si>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</si>
  <si>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</si>
  <si>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</si>
  <si>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</si>
  <si>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</si>
  <si>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</si>
  <si>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</si>
  <si>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</si>
  <si>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</si>
  <si>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</si>
  <si>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</si>
  <si>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</si>
  <si>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</si>
  <si>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</si>
  <si>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</si>
  <si>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</si>
  <si>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</si>
  <si>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</si>
  <si>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</si>
  <si>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</si>
  <si>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</si>
  <si>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</si>
  <si>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</si>
  <si>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</si>
  <si>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</si>
  <si>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</si>
  <si>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</si>
  <si>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</si>
  <si>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</si>
  <si>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</si>
  <si>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</si>
  <si>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</si>
  <si>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</si>
  <si>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</si>
  <si>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</si>
  <si>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</si>
  <si>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</si>
  <si>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</si>
  <si>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</si>
  <si>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</si>
  <si>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</si>
  <si>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</si>
  <si>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</si>
  <si>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</si>
  <si>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</si>
  <si>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</si>
  <si>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</si>
  <si>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</si>
  <si>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</si>
  <si>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</si>
  <si>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</si>
  <si>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</si>
  <si>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</si>
  <si>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</si>
  <si>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</si>
  <si>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</si>
  <si>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</si>
  <si>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</si>
  <si>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</si>
  <si>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</si>
  <si>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</si>
  <si>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</si>
  <si>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</si>
  <si>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</si>
  <si>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</si>
  <si>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</si>
  <si>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</si>
  <si>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</si>
  <si>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</si>
  <si>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</si>
  <si>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</si>
  <si>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</si>
  <si>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</si>
  <si>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</si>
  <si>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</si>
  <si>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</si>
  <si>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</si>
  <si>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</si>
  <si>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</si>
  <si>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</si>
  <si>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</si>
  <si>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</si>
  <si>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</si>
  <si>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</si>
  <si>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</si>
  <si>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</si>
  <si>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</si>
  <si>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</si>
  <si>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</si>
  <si>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</si>
  <si>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</si>
  <si>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</si>
  <si>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</si>
  <si>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</si>
  <si>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</si>
  <si>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</si>
  <si>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</si>
  <si>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</si>
  <si>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</si>
  <si>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</si>
  <si>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</si>
  <si>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</si>
  <si>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</si>
  <si>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</si>
  <si>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</si>
  <si>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</si>
  <si>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</si>
  <si>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</si>
  <si>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</si>
  <si>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</si>
  <si>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</si>
  <si>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</si>
  <si>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</si>
  <si>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</si>
  <si>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</si>
  <si>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</si>
  <si>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</si>
  <si>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</si>
  <si>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</si>
  <si>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</si>
  <si>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</si>
  <si>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</si>
  <si>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</si>
  <si>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</si>
  <si>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</si>
  <si>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</si>
  <si>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</si>
  <si>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</si>
  <si>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</si>
  <si>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</si>
  <si>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</si>
  <si>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</si>
  <si>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</si>
  <si>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</si>
  <si>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</si>
  <si>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</si>
  <si>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</si>
  <si>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</si>
  <si>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</si>
  <si>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</si>
  <si>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</si>
  <si>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</si>
  <si>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</si>
  <si>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</si>
  <si>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</si>
  <si>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</si>
  <si>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</si>
  <si>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</si>
  <si>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</si>
  <si>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</si>
  <si>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</si>
  <si>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</si>
  <si>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</si>
  <si>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</si>
  <si>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</si>
  <si>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</si>
  <si>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</si>
  <si>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</si>
  <si>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</si>
  <si>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</si>
  <si>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</si>
  <si>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</si>
  <si>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</si>
  <si>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</si>
  <si>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</si>
  <si>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</si>
  <si>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</si>
  <si>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</si>
  <si>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</si>
  <si>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</si>
  <si>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</si>
  <si>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</si>
  <si>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</si>
  <si>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</si>
  <si>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</si>
  <si>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</si>
  <si>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</si>
  <si>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</si>
  <si>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</si>
  <si>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</si>
  <si>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</si>
  <si>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</si>
  <si>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</si>
  <si>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</si>
  <si>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</si>
  <si>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</si>
  <si>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</si>
  <si>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</si>
  <si>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</si>
  <si>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</si>
  <si>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</si>
  <si>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</si>
  <si>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</si>
  <si>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</si>
  <si>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</si>
  <si>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</si>
  <si>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</si>
  <si>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</si>
  <si>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</si>
  <si>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</si>
  <si>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</si>
  <si>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</si>
  <si>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</si>
  <si>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</si>
  <si>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</si>
  <si>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</si>
  <si>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</si>
  <si>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</si>
  <si>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</si>
  <si>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</si>
  <si>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</si>
  <si>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</si>
  <si>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</si>
  <si>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</si>
  <si>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</si>
  <si>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</si>
  <si>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</si>
  <si>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</si>
  <si>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</si>
  <si>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</si>
  <si>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</si>
  <si>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</si>
  <si>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</si>
  <si>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</si>
  <si>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</si>
  <si>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</si>
  <si>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</si>
  <si>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</si>
  <si>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</si>
  <si>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</si>
  <si>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</si>
  <si>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</si>
  <si>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</si>
  <si>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</si>
  <si>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</si>
  <si>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</si>
  <si>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</si>
  <si>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</si>
  <si>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</si>
  <si>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</si>
  <si>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</si>
  <si>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</si>
  <si>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</si>
  <si>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</si>
  <si>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</si>
  <si>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</si>
  <si>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</si>
  <si>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</si>
  <si>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</si>
  <si>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</si>
  <si>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</si>
  <si>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</si>
  <si>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</si>
  <si>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</si>
  <si>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</si>
  <si>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</si>
  <si>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</si>
  <si>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</si>
  <si>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</si>
  <si>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</si>
  <si>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</si>
  <si>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</si>
  <si>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</si>
  <si>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</si>
  <si>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</si>
  <si>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</si>
  <si>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</si>
  <si>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</si>
  <si>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</si>
  <si>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</si>
  <si>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</si>
  <si>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</si>
  <si>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</si>
  <si>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</si>
  <si>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</si>
  <si>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</si>
  <si>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</si>
  <si>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</si>
  <si>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</si>
  <si>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</si>
  <si>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</si>
  <si>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</si>
  <si>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</si>
  <si>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</si>
  <si>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</si>
  <si>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</si>
  <si>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</si>
  <si>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</si>
  <si>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</si>
  <si>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</si>
  <si>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</si>
  <si>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</si>
  <si>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</si>
  <si>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</si>
  <si>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</si>
  <si>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</si>
  <si>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</si>
  <si>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</si>
  <si>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</si>
  <si>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</si>
  <si>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</si>
  <si>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</si>
  <si>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</si>
  <si>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</si>
  <si>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</si>
  <si>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</si>
  <si>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</si>
  <si>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</si>
  <si>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</si>
  <si>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</si>
  <si>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</si>
  <si>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</si>
  <si>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</si>
  <si>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</si>
  <si>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</si>
  <si>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</si>
  <si>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</si>
  <si>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</si>
  <si>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</si>
  <si>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</si>
  <si>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</si>
  <si>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</si>
  <si>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</si>
  <si>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</si>
  <si>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</si>
  <si>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</si>
  <si>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</si>
  <si>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</si>
  <si>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</si>
  <si>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</si>
  <si>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</si>
  <si>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</si>
  <si>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</si>
  <si>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</si>
  <si>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</si>
  <si>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</si>
  <si>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</si>
  <si>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</si>
  <si>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</si>
  <si>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</si>
  <si>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</si>
  <si>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</si>
  <si>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</si>
  <si>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</si>
  <si>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</si>
  <si>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</si>
  <si>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</si>
  <si>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</si>
  <si>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</si>
  <si>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</si>
  <si>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</si>
  <si>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</si>
  <si>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</si>
  <si>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</si>
  <si>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</si>
  <si>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</si>
  <si>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</si>
  <si>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</si>
  <si>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</si>
  <si>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</si>
  <si>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</si>
  <si>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</si>
  <si>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</si>
  <si>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</si>
  <si>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</si>
  <si>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</si>
  <si>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</si>
  <si>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</si>
  <si>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</si>
  <si>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</si>
  <si>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</si>
  <si>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</si>
  <si>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</si>
  <si>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</si>
  <si>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</si>
  <si>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</si>
  <si>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</si>
  <si>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</si>
  <si>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</si>
  <si>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</si>
  <si>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</si>
  <si>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</si>
  <si>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</si>
  <si>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</si>
  <si>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</si>
  <si>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</si>
  <si>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</si>
  <si>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</si>
  <si>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</si>
  <si>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</si>
  <si>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</si>
  <si>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</si>
  <si>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</si>
  <si>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</si>
  <si>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</si>
  <si>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</si>
  <si>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</si>
  <si>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</si>
  <si>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</si>
  <si>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</si>
  <si>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</si>
  <si>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</si>
  <si>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</si>
  <si>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</si>
  <si>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</si>
  <si>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</si>
  <si>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</si>
  <si>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</si>
  <si>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</si>
  <si>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</si>
  <si>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</si>
  <si>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</si>
  <si>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</si>
  <si>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</si>
  <si>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</si>
  <si>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</si>
  <si>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</si>
  <si>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</si>
  <si>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</si>
  <si>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</si>
  <si>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</si>
  <si>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</si>
  <si>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</si>
  <si>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</si>
  <si>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</si>
  <si>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</si>
  <si>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</si>
  <si>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</si>
  <si>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</si>
  <si>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</si>
  <si>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</si>
  <si>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</si>
  <si>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</si>
  <si>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</si>
  <si>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</si>
  <si>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</si>
  <si>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</si>
  <si>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</si>
  <si>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</si>
  <si>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</si>
  <si>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</si>
  <si>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</si>
  <si>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</si>
  <si>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</si>
  <si>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</si>
  <si>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</si>
  <si>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</si>
  <si>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</si>
  <si>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</si>
  <si>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</si>
  <si>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</si>
  <si>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</si>
  <si>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</si>
  <si>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</si>
  <si>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</si>
  <si>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</si>
  <si>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</si>
  <si>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</si>
  <si>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</si>
  <si>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</si>
  <si>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</si>
  <si>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</si>
  <si>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</si>
  <si>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</si>
  <si>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</si>
  <si>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</si>
  <si>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</si>
  <si>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</si>
  <si>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</si>
  <si>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</si>
  <si>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</si>
  <si>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</si>
  <si>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</si>
  <si>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</si>
  <si>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</si>
  <si>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</si>
  <si>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</si>
  <si>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</si>
  <si>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</si>
  <si>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</si>
  <si>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</si>
  <si>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</si>
  <si>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</si>
  <si>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</si>
  <si>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</si>
  <si>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</si>
  <si>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</si>
  <si>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</si>
  <si>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</si>
  <si>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</si>
  <si>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</si>
  <si>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</si>
  <si>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</si>
  <si>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</si>
  <si>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</si>
  <si>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</si>
  <si>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</si>
  <si>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</si>
  <si>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</si>
  <si>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</si>
  <si>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</si>
  <si>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</si>
  <si>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</si>
  <si>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</si>
  <si>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</si>
  <si>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</si>
  <si>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</si>
  <si>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</si>
  <si>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</si>
  <si>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</si>
  <si>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</si>
  <si>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</si>
  <si>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</si>
  <si>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</si>
  <si>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</si>
  <si>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</si>
  <si>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</si>
  <si>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</si>
  <si>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</si>
  <si>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</si>
  <si>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</si>
  <si>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</si>
  <si>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</si>
  <si>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</si>
  <si>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</si>
  <si>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</si>
  <si>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</si>
  <si>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</si>
  <si>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</si>
  <si>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</si>
  <si>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</si>
  <si>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</si>
  <si>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</si>
  <si>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</si>
  <si>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</si>
  <si>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</si>
  <si>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</si>
  <si>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</si>
  <si>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</si>
  <si>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</si>
  <si>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</si>
  <si>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</si>
  <si>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</si>
  <si>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</si>
  <si>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</si>
  <si>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</si>
  <si>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</si>
  <si>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</si>
  <si>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</si>
  <si>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</si>
  <si>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</si>
  <si>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</si>
  <si>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</si>
  <si>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</si>
  <si>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</si>
  <si>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</si>
  <si>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</si>
  <si>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</si>
  <si>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</si>
  <si>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</si>
  <si>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</si>
  <si>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</si>
  <si>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</si>
  <si>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</si>
  <si>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</si>
  <si>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</si>
  <si>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</si>
  <si>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</si>
  <si>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</si>
  <si>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</si>
  <si>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</si>
  <si>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</si>
  <si>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</si>
  <si>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</si>
  <si>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</si>
  <si>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</si>
  <si>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</si>
  <si>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</si>
  <si>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</si>
  <si>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</si>
  <si>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</si>
  <si>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</si>
  <si>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</si>
  <si>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</si>
  <si>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</si>
  <si>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</si>
  <si>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</si>
  <si>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</si>
  <si>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</si>
  <si>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</si>
  <si>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</si>
  <si>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</si>
  <si>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</si>
  <si>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</si>
  <si>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</si>
  <si>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</si>
  <si>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</si>
  <si>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</si>
  <si>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</si>
  <si>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</si>
  <si>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</si>
  <si>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</si>
  <si>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</si>
  <si>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</si>
  <si>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</si>
  <si>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</si>
  <si>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</si>
  <si>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</si>
  <si>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</si>
  <si>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</si>
  <si>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</si>
  <si>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</si>
  <si>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</si>
  <si>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</si>
  <si>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</si>
  <si>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</si>
  <si>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</si>
  <si>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</si>
  <si>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</si>
  <si>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</si>
  <si>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</si>
  <si>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</si>
  <si>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</si>
  <si>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</si>
  <si>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</si>
  <si>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</si>
  <si>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</si>
  <si>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</si>
  <si>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</si>
  <si>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</si>
  <si>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</si>
  <si>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</si>
  <si>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</si>
  <si>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</si>
  <si>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</si>
  <si>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</si>
  <si>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</si>
  <si>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</si>
  <si>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</si>
  <si>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</si>
  <si>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</si>
  <si>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</si>
  <si>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</si>
  <si>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</si>
  <si>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</si>
  <si>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</si>
  <si>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</si>
  <si>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</si>
  <si>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</si>
  <si>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</si>
  <si>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</si>
  <si>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</si>
  <si>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</si>
  <si>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</si>
  <si>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</si>
  <si>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</si>
  <si>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</si>
  <si>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</si>
  <si>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</si>
  <si>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</si>
  <si>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</si>
  <si>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</si>
  <si>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</si>
  <si>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</si>
  <si>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</si>
  <si>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</si>
  <si>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</si>
  <si>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</si>
  <si>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</si>
  <si>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</si>
  <si>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</si>
  <si>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</si>
  <si>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</si>
  <si>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</si>
  <si>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</si>
  <si>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</si>
  <si>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</si>
  <si>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</si>
  <si>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</si>
  <si>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</si>
  <si>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</si>
  <si>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</si>
  <si>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</si>
  <si>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</si>
  <si>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</si>
  <si>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</si>
  <si>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</si>
  <si>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</si>
  <si>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</si>
  <si>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</si>
  <si>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</si>
  <si>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</si>
  <si>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</si>
  <si>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</si>
  <si>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</si>
  <si>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</si>
  <si>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</si>
  <si>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</si>
  <si>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</si>
  <si>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</si>
  <si>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</si>
  <si>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</si>
  <si>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</si>
  <si>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</si>
  <si>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</si>
  <si>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</si>
  <si>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</si>
  <si>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</si>
  <si>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</si>
  <si>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</si>
  <si>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</si>
  <si>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</si>
  <si>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</si>
  <si>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</si>
  <si>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</si>
  <si>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</si>
  <si>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</si>
  <si>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</si>
  <si>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</si>
  <si>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</si>
  <si>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</si>
  <si>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</si>
  <si>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</si>
  <si>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</si>
  <si>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</si>
  <si>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</si>
  <si>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</si>
  <si>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</si>
  <si>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</si>
  <si>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</si>
  <si>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</si>
  <si>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</si>
  <si>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</si>
  <si>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</si>
  <si>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</si>
  <si>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</si>
  <si>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</si>
  <si>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</si>
  <si>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</si>
  <si>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</si>
  <si>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</si>
  <si>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</si>
  <si>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</si>
  <si>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</si>
  <si>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</si>
  <si>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</si>
  <si>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</si>
  <si>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</si>
  <si>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</si>
  <si>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</si>
  <si>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</si>
  <si>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</si>
  <si>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</si>
  <si>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</si>
  <si>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</si>
  <si>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</si>
  <si>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</si>
  <si>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</si>
  <si>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</si>
  <si>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</si>
  <si>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</si>
  <si>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</si>
  <si>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</si>
  <si>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</si>
  <si>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</si>
  <si>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</si>
  <si>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</si>
  <si>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</si>
  <si>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</si>
  <si>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</si>
  <si>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</si>
  <si>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</si>
  <si>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</si>
  <si>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</si>
  <si>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</si>
  <si>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</si>
  <si>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</si>
  <si>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</si>
  <si>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</si>
  <si>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</si>
  <si>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</si>
  <si>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</si>
  <si>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</si>
  <si>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</si>
  <si>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</si>
  <si>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</si>
  <si>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</si>
  <si>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</si>
  <si>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</si>
  <si>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</si>
  <si>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</si>
  <si>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</si>
  <si>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</si>
  <si>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</si>
  <si>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</si>
  <si>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</si>
  <si>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</si>
  <si>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</si>
  <si>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</si>
  <si>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</si>
  <si>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</si>
  <si>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</si>
  <si>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</si>
  <si>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</si>
  <si>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</si>
  <si>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</si>
  <si>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</si>
  <si>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</si>
  <si>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</si>
  <si>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</si>
  <si>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</si>
  <si>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</si>
  <si>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</si>
  <si>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</si>
  <si>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</si>
  <si>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</si>
  <si>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</si>
  <si>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</si>
  <si>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</si>
  <si>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</si>
  <si>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</si>
  <si>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</si>
  <si>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</si>
  <si>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</si>
  <si>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</si>
  <si>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</si>
  <si>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</si>
  <si>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</si>
  <si>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</si>
  <si>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</si>
  <si>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</si>
  <si>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</si>
  <si>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</si>
  <si>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</si>
  <si>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</si>
  <si>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</si>
  <si>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</si>
  <si>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</si>
  <si>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</si>
  <si>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</si>
  <si>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</si>
  <si>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</si>
  <si>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</si>
  <si>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</si>
  <si>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</si>
  <si>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</si>
  <si>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</si>
  <si>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</si>
  <si>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</si>
  <si>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</si>
  <si>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</si>
  <si>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</si>
  <si>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</si>
  <si>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</si>
  <si>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</si>
  <si>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</si>
  <si>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</si>
  <si>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</si>
  <si>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</si>
  <si>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</si>
  <si>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</si>
  <si>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</si>
  <si>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</si>
  <si>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</si>
  <si>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</si>
  <si>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</si>
  <si>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</si>
  <si>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</si>
  <si>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</si>
  <si>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</si>
  <si>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</si>
  <si>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</si>
  <si>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</si>
  <si>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</si>
  <si>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</si>
  <si>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</si>
  <si>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</si>
  <si>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</si>
  <si>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</si>
  <si>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</si>
  <si>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</si>
  <si>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</si>
  <si>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</si>
  <si>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</si>
  <si>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</si>
  <si>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</si>
  <si>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</si>
  <si>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</si>
  <si>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</si>
  <si>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</si>
  <si>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</si>
  <si>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</si>
  <si>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</si>
  <si>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</si>
  <si>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</si>
  <si>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</si>
  <si>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</si>
  <si>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</si>
  <si>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</si>
  <si>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</si>
  <si>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</si>
  <si>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</si>
  <si>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</si>
  <si>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</si>
  <si>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</si>
  <si>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</si>
  <si>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</si>
  <si>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</si>
  <si>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</si>
  <si>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</si>
  <si>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</si>
  <si>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</si>
  <si>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</si>
  <si>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</si>
  <si>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</si>
  <si>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</si>
  <si>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</si>
  <si>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</si>
  <si>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</si>
  <si>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</si>
  <si>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</si>
  <si>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</si>
  <si>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</si>
  <si>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</si>
  <si>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</si>
  <si>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</si>
  <si>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</si>
  <si>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</si>
  <si>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</si>
  <si>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</si>
  <si>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</si>
  <si>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</si>
  <si>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</si>
  <si>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</si>
  <si>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</si>
  <si>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</si>
  <si>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</si>
  <si>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</si>
  <si>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</si>
  <si>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</si>
  <si>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</si>
  <si>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</si>
  <si>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</si>
  <si>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</si>
  <si>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</si>
  <si>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</si>
  <si>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</si>
  <si>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</si>
  <si>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</si>
  <si>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</si>
  <si>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</si>
  <si>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</si>
  <si>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</si>
  <si>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</si>
  <si>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</si>
  <si>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</si>
  <si>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</si>
  <si>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</si>
  <si>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</si>
  <si>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</si>
  <si>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</si>
  <si>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</si>
  <si>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</si>
  <si>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</si>
  <si>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</si>
  <si>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</si>
  <si>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</si>
  <si>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</si>
  <si>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</si>
  <si>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</si>
  <si>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</si>
  <si>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</si>
  <si>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</si>
  <si>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</si>
  <si>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</si>
  <si>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</si>
  <si>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</si>
  <si>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</si>
  <si>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</si>
  <si>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</si>
  <si>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</si>
  <si>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</si>
  <si>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</si>
  <si>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</si>
  <si>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</si>
  <si>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</si>
  <si>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</si>
  <si>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</si>
  <si>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</si>
  <si>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</si>
  <si>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</si>
  <si>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</si>
  <si>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</si>
  <si>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</si>
  <si>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</si>
  <si>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</si>
  <si>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</si>
  <si>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</si>
  <si>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</si>
  <si>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</si>
  <si>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</si>
  <si>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</si>
  <si>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</si>
  <si>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</si>
  <si>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</si>
  <si>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</si>
  <si>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</si>
  <si>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</si>
  <si>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</si>
  <si>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</si>
  <si>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</si>
  <si>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</si>
  <si>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</si>
  <si>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</si>
  <si>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</si>
  <si>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</si>
  <si>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</si>
  <si>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</si>
  <si>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</si>
  <si>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</si>
  <si>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</si>
  <si>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</si>
  <si>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</si>
  <si>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</si>
  <si>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</si>
  <si>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</si>
  <si>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</si>
  <si>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</si>
  <si>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</si>
  <si>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</si>
  <si>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</si>
  <si>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</si>
  <si>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</si>
  <si>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</si>
  <si>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</si>
  <si>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</si>
  <si>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</si>
  <si>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</si>
  <si>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</si>
  <si>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</si>
  <si>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</si>
  <si>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</si>
  <si>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</si>
  <si>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</si>
  <si>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</si>
  <si>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</si>
  <si>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</si>
  <si>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</si>
  <si>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</si>
  <si>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</si>
  <si>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</si>
  <si>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</si>
  <si>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</si>
  <si>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</si>
  <si>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</si>
  <si>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</si>
  <si>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</si>
  <si>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</si>
  <si>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</si>
  <si>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</si>
  <si>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</si>
  <si>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</si>
  <si>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</si>
  <si>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</si>
  <si>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</si>
  <si>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</si>
  <si>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</si>
  <si>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</si>
  <si>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</si>
  <si>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</si>
  <si>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</si>
  <si>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</si>
  <si>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</si>
  <si>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</si>
  <si>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</si>
  <si>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</si>
  <si>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</si>
  <si>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</si>
  <si>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</si>
  <si>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</si>
  <si>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</si>
  <si>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</si>
  <si>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</si>
  <si>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</si>
  <si>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</si>
  <si>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</si>
  <si>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</si>
  <si>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</si>
  <si>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</si>
  <si>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</si>
  <si>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</si>
  <si>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</si>
  <si>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</si>
  <si>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</si>
  <si>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</si>
  <si>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</si>
  <si>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</si>
  <si>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</si>
  <si>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</si>
  <si>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</si>
  <si>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</si>
  <si>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</si>
  <si>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</si>
  <si>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</si>
  <si>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</si>
  <si>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</si>
  <si>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</si>
  <si>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</si>
  <si>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</si>
  <si>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</si>
  <si>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</si>
  <si>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</si>
  <si>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</si>
  <si>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</si>
  <si>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</si>
  <si>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</si>
  <si>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</si>
  <si>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</si>
  <si>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</si>
  <si>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</si>
  <si>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</si>
  <si>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</si>
  <si>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</si>
  <si>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</si>
  <si>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</si>
  <si>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</si>
  <si>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</si>
  <si>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</si>
  <si>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</si>
  <si>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</si>
  <si>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</si>
  <si>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</si>
  <si>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</si>
  <si>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</si>
  <si>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</si>
  <si>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</si>
  <si>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</si>
  <si>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</si>
  <si>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</si>
  <si>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</si>
  <si>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</si>
  <si>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</si>
  <si>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</si>
  <si>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</si>
  <si>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</si>
  <si>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</si>
  <si>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</si>
  <si>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</si>
  <si>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</si>
  <si>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</si>
  <si>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</si>
  <si>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</si>
  <si>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</si>
  <si>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</si>
  <si>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</si>
  <si>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</si>
  <si>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</si>
  <si>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</si>
  <si>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</si>
  <si>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</si>
  <si>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</si>
  <si>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</si>
  <si>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</si>
  <si>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</si>
  <si>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</si>
  <si>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</si>
  <si>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</si>
  <si>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</si>
  <si>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</si>
  <si>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</si>
  <si>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</si>
  <si>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</si>
  <si>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</si>
  <si>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</si>
  <si>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</si>
  <si>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</si>
  <si>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</si>
  <si>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</si>
  <si>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</si>
  <si>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</si>
  <si>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</si>
  <si>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</si>
  <si>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</si>
  <si>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</si>
  <si>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</si>
  <si>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</si>
  <si>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</si>
  <si>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</si>
  <si>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</si>
  <si>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</si>
  <si>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</si>
  <si>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</si>
  <si>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</si>
  <si>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</si>
  <si>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</si>
  <si>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</si>
  <si>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</si>
  <si>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</si>
  <si>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</si>
  <si>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</si>
  <si>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</si>
  <si>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</si>
  <si>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</si>
  <si>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</si>
  <si>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</si>
  <si>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</si>
  <si>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</si>
  <si>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</si>
  <si>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</si>
  <si>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</si>
  <si>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</si>
  <si>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</si>
  <si>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</si>
  <si>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</si>
  <si>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</si>
  <si>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</si>
  <si>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</si>
  <si>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</si>
  <si>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</si>
  <si>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</si>
  <si>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</si>
  <si>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</si>
  <si>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</si>
  <si>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</si>
  <si>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</si>
  <si>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</si>
  <si>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</si>
  <si>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</si>
  <si>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</si>
  <si>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</si>
  <si>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</si>
  <si>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</si>
  <si>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</si>
  <si>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</si>
  <si>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</si>
  <si>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</si>
  <si>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</si>
  <si>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</si>
  <si>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</si>
  <si>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</si>
  <si>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</si>
  <si>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</si>
  <si>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</si>
  <si>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</si>
  <si>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</si>
  <si>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</si>
  <si>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</si>
  <si>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</si>
  <si>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</si>
  <si>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</si>
  <si>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</si>
  <si>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</si>
  <si>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</si>
  <si>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</si>
  <si>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</si>
  <si>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</si>
  <si>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</si>
  <si>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</si>
  <si>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</si>
  <si>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</si>
  <si>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</si>
  <si>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</si>
  <si>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</si>
  <si>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</si>
  <si>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</si>
  <si>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</si>
  <si>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</si>
  <si>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</si>
  <si>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</si>
  <si>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</si>
  <si>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</si>
  <si>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</si>
  <si>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</si>
  <si>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</si>
  <si>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</si>
  <si>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</si>
  <si>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</si>
  <si>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</si>
  <si>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</si>
  <si>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</si>
  <si>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</si>
  <si>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</si>
  <si>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</si>
  <si>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</si>
  <si>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</si>
  <si>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</si>
  <si>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</si>
  <si>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</si>
  <si>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</si>
  <si>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</si>
  <si>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</si>
  <si>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</si>
  <si>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</si>
  <si>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</si>
  <si>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</si>
  <si>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</si>
  <si>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</si>
  <si>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</si>
  <si>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</si>
  <si>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</si>
  <si>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</si>
  <si>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</si>
  <si>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</si>
  <si>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</si>
  <si>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</si>
  <si>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</si>
  <si>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</si>
  <si>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</si>
  <si>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</si>
  <si>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</si>
  <si>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</si>
  <si>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</si>
  <si>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</si>
  <si>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</si>
  <si>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</si>
  <si>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</si>
  <si>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</si>
  <si>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</si>
  <si>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</si>
  <si>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</si>
  <si>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</si>
  <si>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</si>
  <si>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</si>
  <si>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</si>
  <si>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</si>
  <si>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</si>
  <si>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</si>
  <si>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</si>
  <si>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</si>
  <si>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</si>
  <si>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</si>
  <si>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</si>
  <si>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</si>
  <si>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</si>
  <si>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</si>
  <si>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</si>
  <si>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</si>
  <si>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</si>
  <si>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</si>
  <si>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</si>
  <si>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</si>
  <si>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</si>
  <si>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</si>
  <si>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</si>
  <si>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</si>
  <si>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</si>
  <si>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</si>
  <si>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</si>
  <si>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</si>
  <si>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</si>
  <si>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</si>
  <si>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</si>
  <si>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</si>
  <si>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</si>
  <si>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</si>
  <si>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</si>
  <si>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</si>
  <si>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</si>
  <si>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</si>
  <si>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</si>
  <si>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</si>
  <si>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</si>
  <si>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</si>
  <si>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</si>
  <si>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</si>
  <si>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</si>
  <si>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</si>
  <si>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</si>
  <si>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</si>
  <si>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</si>
  <si>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</si>
  <si>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</si>
  <si>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</si>
  <si>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</si>
  <si>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</si>
  <si>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</si>
  <si>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</si>
  <si>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</si>
  <si>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</si>
  <si>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</si>
  <si>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</si>
  <si>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</si>
  <si>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</si>
  <si>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</si>
  <si>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</si>
  <si>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</si>
  <si>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</si>
  <si>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</si>
  <si>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</si>
  <si>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</si>
  <si>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</si>
  <si>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</si>
  <si>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</si>
  <si>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</si>
  <si>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</si>
  <si>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</si>
  <si>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</si>
  <si>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</si>
  <si>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</si>
  <si>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</si>
  <si>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</si>
  <si>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</si>
  <si>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</si>
  <si>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</si>
  <si>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</si>
  <si>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</si>
  <si>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</si>
  <si>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</si>
  <si>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</si>
  <si>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</si>
  <si>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</si>
  <si>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</si>
  <si>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</si>
  <si>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</si>
  <si>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</si>
  <si>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</si>
  <si>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</si>
  <si>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</si>
  <si>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</si>
  <si>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</si>
  <si>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</si>
  <si>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</si>
  <si>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</si>
  <si>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</si>
  <si>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</si>
  <si>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</si>
  <si>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</si>
  <si>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</si>
  <si>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</si>
  <si>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</si>
  <si>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</si>
  <si>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</si>
  <si>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</si>
  <si>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</si>
  <si>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</si>
  <si>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</si>
  <si>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</si>
  <si>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</si>
  <si>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</si>
  <si>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</si>
  <si>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</si>
  <si>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</si>
  <si>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</si>
  <si>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</si>
  <si>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</si>
  <si>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</si>
  <si>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</si>
  <si>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</si>
  <si>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</si>
  <si>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</si>
  <si>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</si>
  <si>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</si>
  <si>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</si>
  <si>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</si>
  <si>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</si>
  <si>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</si>
  <si>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</si>
  <si>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</si>
  <si>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</si>
  <si>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</si>
  <si>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</si>
  <si>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</si>
  <si>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</si>
  <si>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</si>
  <si>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</si>
  <si>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</si>
  <si>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</si>
  <si>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</si>
  <si>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</si>
  <si>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</si>
  <si>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</si>
  <si>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</si>
  <si>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</si>
  <si>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</si>
  <si>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</si>
  <si>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</si>
  <si>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</si>
  <si>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</si>
  <si>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</si>
  <si>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</si>
  <si>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</si>
  <si>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</si>
  <si>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</si>
  <si>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</si>
  <si>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</si>
  <si>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</si>
  <si>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</si>
  <si>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</si>
  <si>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</si>
  <si>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</si>
  <si>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</si>
  <si>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</si>
  <si>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</si>
  <si>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</si>
  <si>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</si>
  <si>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</si>
  <si>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</si>
  <si>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</si>
  <si>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</si>
  <si>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</si>
  <si>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</si>
  <si>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</si>
  <si>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</si>
  <si>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</si>
  <si>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</si>
  <si>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</si>
  <si>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</si>
  <si>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</si>
  <si>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</si>
  <si>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</si>
  <si>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</si>
  <si>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</si>
  <si>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</si>
  <si>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</si>
  <si>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</si>
  <si>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</si>
  <si>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</si>
  <si>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</si>
  <si>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</si>
  <si>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</si>
  <si>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</si>
  <si>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</si>
  <si>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</si>
  <si>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</si>
  <si>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</si>
  <si>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</si>
  <si>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</si>
  <si>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</si>
  <si>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</si>
  <si>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</si>
  <si>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</si>
  <si>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</si>
  <si>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</si>
  <si>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</si>
  <si>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</si>
  <si>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</si>
  <si>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</si>
  <si>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</si>
  <si>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</si>
  <si>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</si>
  <si>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</si>
  <si>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</si>
  <si>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</si>
  <si>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</si>
  <si>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</si>
  <si>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</si>
  <si>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</si>
  <si>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</si>
  <si>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</si>
  <si>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</si>
  <si>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</si>
  <si>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</si>
  <si>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</si>
  <si>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</si>
  <si>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</si>
  <si>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</si>
  <si>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</si>
  <si>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</si>
  <si>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</si>
  <si>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</si>
  <si>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</si>
  <si>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</si>
  <si>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</si>
  <si>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</si>
  <si>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</si>
  <si>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</si>
  <si>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</si>
  <si>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</si>
  <si>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</si>
  <si>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</si>
  <si>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</si>
  <si>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</si>
  <si>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</si>
  <si>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</si>
  <si>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</si>
  <si>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</si>
  <si>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</si>
  <si>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</si>
  <si>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</si>
  <si>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</si>
  <si>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</si>
  <si>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</si>
  <si>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</si>
  <si>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</si>
  <si>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</si>
  <si>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</si>
  <si>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</si>
  <si>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</si>
  <si>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</si>
  <si>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</si>
  <si>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</si>
  <si>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</si>
  <si>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</si>
  <si>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</si>
  <si>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</si>
  <si>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</si>
  <si>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</si>
  <si>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</si>
  <si>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</si>
  <si>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</si>
  <si>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</si>
  <si>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</si>
  <si>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</si>
  <si>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</si>
  <si>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</si>
  <si>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</si>
  <si>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</si>
  <si>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</si>
  <si>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</si>
  <si>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</si>
  <si>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</si>
  <si>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</si>
  <si>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</si>
  <si>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</si>
  <si>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</si>
  <si>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</si>
  <si>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</si>
  <si>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</si>
  <si>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</si>
  <si>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</si>
  <si>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</si>
  <si>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</si>
  <si>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</si>
  <si>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</si>
  <si>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</si>
  <si>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</si>
  <si>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</si>
  <si>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</si>
  <si>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</si>
  <si>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</si>
  <si>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</si>
  <si>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</si>
  <si>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</si>
  <si>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</si>
  <si>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</si>
  <si>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</si>
  <si>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</si>
  <si>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</si>
  <si>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</si>
  <si>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</si>
  <si>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</si>
  <si>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</si>
  <si>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</si>
  <si>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</si>
  <si>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</si>
  <si>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</si>
  <si>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</si>
  <si>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</si>
  <si>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</si>
  <si>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</si>
  <si>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</si>
  <si>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</si>
  <si>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</si>
  <si>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</si>
  <si>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</si>
  <si>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</si>
  <si>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</si>
  <si>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</si>
  <si>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</si>
  <si>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</si>
  <si>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</si>
  <si>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</si>
  <si>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</si>
  <si>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</si>
  <si>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</si>
  <si>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</si>
  <si>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</si>
  <si>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</si>
  <si>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</si>
  <si>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</si>
  <si>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</si>
  <si>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</si>
  <si>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</si>
  <si>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</si>
  <si>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</si>
  <si>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</si>
  <si>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</si>
  <si>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</si>
  <si>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</si>
  <si>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</si>
  <si>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</si>
  <si>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</si>
  <si>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</si>
  <si>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</si>
  <si>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</si>
  <si>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</si>
  <si>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</si>
  <si>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</si>
  <si>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</si>
  <si>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</si>
  <si>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</si>
  <si>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</si>
  <si>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</si>
  <si>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</si>
  <si>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</si>
  <si>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</si>
  <si>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</si>
  <si>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</si>
  <si>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</si>
  <si>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</si>
  <si>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</si>
  <si>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</si>
  <si>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</si>
  <si>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</si>
  <si>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</si>
  <si>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</si>
  <si>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</si>
  <si>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</si>
  <si>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</si>
  <si>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</si>
  <si>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</si>
  <si>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</si>
  <si>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</si>
  <si>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</si>
  <si>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</si>
  <si>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</si>
  <si>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</si>
  <si>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</si>
  <si>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</si>
  <si>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</si>
  <si>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</si>
  <si>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</si>
  <si>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</si>
  <si>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</si>
  <si>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</si>
  <si>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</si>
  <si>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</si>
  <si>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</si>
  <si>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</si>
  <si>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</si>
  <si>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</si>
  <si>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</si>
  <si>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</si>
  <si>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</si>
  <si>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</si>
  <si>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</si>
  <si>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</si>
  <si>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</si>
  <si>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</si>
  <si>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</si>
  <si>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</si>
  <si>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</si>
  <si>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</si>
  <si>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</si>
  <si>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</si>
  <si>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</si>
  <si>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</si>
  <si>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</si>
  <si>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</si>
  <si>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</si>
  <si>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</si>
  <si>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</si>
  <si>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</si>
  <si>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</si>
  <si>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</si>
  <si>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</si>
  <si>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</si>
  <si>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</si>
  <si>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</si>
  <si>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</si>
  <si>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</si>
  <si>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</si>
  <si>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</si>
  <si>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</si>
  <si>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</si>
  <si>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</si>
  <si>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</si>
  <si>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</si>
  <si>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</si>
  <si>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</si>
  <si>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</si>
  <si>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</si>
  <si>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</si>
  <si>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</si>
  <si>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</si>
  <si>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</si>
  <si>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</si>
  <si>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</si>
  <si>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</si>
  <si>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</si>
  <si>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</si>
  <si>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</si>
  <si>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</si>
  <si>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</si>
  <si>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</si>
  <si>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</si>
  <si>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</si>
  <si>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</si>
  <si>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</si>
  <si>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</si>
  <si>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</si>
  <si>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</si>
  <si>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</si>
  <si>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</si>
  <si>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</si>
  <si>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</si>
  <si>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</si>
  <si>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</si>
  <si>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</si>
  <si>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</si>
  <si>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</si>
  <si>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</si>
  <si>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</si>
  <si>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</si>
  <si>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</si>
  <si>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</si>
  <si>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</si>
  <si>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</si>
  <si>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</si>
  <si>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</si>
  <si>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</si>
  <si>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</si>
  <si>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</si>
  <si>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</si>
  <si>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</si>
  <si>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</si>
  <si>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</si>
  <si>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</si>
  <si>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</si>
  <si>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</si>
  <si>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</si>
  <si>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</si>
  <si>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</si>
  <si>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</si>
  <si>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</si>
  <si>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</si>
  <si>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</si>
  <si>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</si>
  <si>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</si>
  <si>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</si>
  <si>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</si>
  <si>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</si>
  <si>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</si>
  <si>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</si>
  <si>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</si>
  <si>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</si>
  <si>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</si>
  <si>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</si>
  <si>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</si>
  <si>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</si>
  <si>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</si>
  <si>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</si>
  <si>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</si>
  <si>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</si>
  <si>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</si>
  <si>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</si>
  <si>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</si>
  <si>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</si>
  <si>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</si>
  <si>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</si>
  <si>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</si>
  <si>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</si>
  <si>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</si>
  <si>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</si>
  <si>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</si>
  <si>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</si>
  <si>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</si>
  <si>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</si>
  <si>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</si>
  <si>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</si>
  <si>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</si>
  <si>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</si>
  <si>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</si>
  <si>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</si>
  <si>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</si>
  <si>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</si>
  <si>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</si>
  <si>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</si>
  <si>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</si>
  <si>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</si>
  <si>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</si>
  <si>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</si>
  <si>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</si>
  <si>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</si>
  <si>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</si>
  <si>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</si>
  <si>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</si>
  <si>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</si>
  <si>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</si>
  <si>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</si>
  <si>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</si>
  <si>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</si>
  <si>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</si>
  <si>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</si>
  <si>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</si>
  <si>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</si>
  <si>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</si>
  <si>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</si>
  <si>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</si>
  <si>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</si>
  <si>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</si>
  <si>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</si>
  <si>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</si>
  <si>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</si>
  <si>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</si>
  <si>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</si>
  <si>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</si>
  <si>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</si>
  <si>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</si>
  <si>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</si>
  <si>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</si>
  <si>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</si>
  <si>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</si>
  <si>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</si>
  <si>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</si>
  <si>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</si>
  <si>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</si>
  <si>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</si>
  <si>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</si>
  <si>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</si>
  <si>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</si>
  <si>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</si>
  <si>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</si>
  <si>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</si>
  <si>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</si>
  <si>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</si>
  <si>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</si>
  <si>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</si>
  <si>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</si>
  <si>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</si>
  <si>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</si>
  <si>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</si>
  <si>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</si>
  <si>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</si>
  <si>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</si>
  <si>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</si>
  <si>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</si>
  <si>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</si>
  <si>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</si>
  <si>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</si>
  <si>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</si>
  <si>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</si>
  <si>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</si>
  <si>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</si>
  <si>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</si>
  <si>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</si>
  <si>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</si>
  <si>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</si>
  <si>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</si>
  <si>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</si>
  <si>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</si>
  <si>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</si>
  <si>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</si>
  <si>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</si>
  <si>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</si>
  <si>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</si>
  <si>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</si>
  <si>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</si>
  <si>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</si>
  <si>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</si>
  <si>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</si>
  <si>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</si>
  <si>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</si>
  <si>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</si>
  <si>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</si>
  <si>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</si>
  <si>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</si>
  <si>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</si>
  <si>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</si>
  <si>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</si>
  <si>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</si>
  <si>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</si>
  <si>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</si>
  <si>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</si>
  <si>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</si>
  <si>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</si>
  <si>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</si>
  <si>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</si>
  <si>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</si>
  <si>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</si>
  <si>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</si>
  <si>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</si>
  <si>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</si>
  <si>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</si>
  <si>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</si>
  <si>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</si>
  <si>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</si>
  <si>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</si>
  <si>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</si>
  <si>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</si>
  <si>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</si>
  <si>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</si>
  <si>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</si>
  <si>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</si>
  <si>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</si>
  <si>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</si>
  <si>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</si>
  <si>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</si>
  <si>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</si>
  <si>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</si>
  <si>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</si>
  <si>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</si>
  <si>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</si>
  <si>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</si>
  <si>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</si>
  <si>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</si>
  <si>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</si>
  <si>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</si>
  <si>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</si>
  <si>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</si>
  <si>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</si>
  <si>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</si>
  <si>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</si>
  <si>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</si>
  <si>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</si>
  <si>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</si>
  <si>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</si>
  <si>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</si>
  <si>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</si>
  <si>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</si>
  <si>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</si>
  <si>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</si>
  <si>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</si>
  <si>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</si>
  <si>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</si>
  <si>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</si>
  <si>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</si>
  <si>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</si>
  <si>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</si>
  <si>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</si>
  <si>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</si>
  <si>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</si>
  <si>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</si>
  <si>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</si>
  <si>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</si>
  <si>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</si>
  <si>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</si>
  <si>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</si>
  <si>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</si>
  <si>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</si>
  <si>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</si>
  <si>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</si>
  <si>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</si>
  <si>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</si>
  <si>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</si>
  <si>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</si>
  <si>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</si>
  <si>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</si>
  <si>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</si>
  <si>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</si>
  <si>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</si>
  <si>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</si>
  <si>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</si>
  <si>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</si>
  <si>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</si>
  <si>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</si>
  <si>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</si>
  <si>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</si>
  <si>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</si>
  <si>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</si>
  <si>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</si>
  <si>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</si>
  <si>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</si>
  <si>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</si>
  <si>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</si>
  <si>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</si>
  <si>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</si>
  <si>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</si>
  <si>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</si>
  <si>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</si>
  <si>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</si>
  <si>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</si>
  <si>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</si>
  <si>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</si>
  <si>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</si>
  <si>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</si>
  <si>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</si>
  <si>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</si>
  <si>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</si>
  <si>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</si>
  <si>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</si>
  <si>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</si>
  <si>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</si>
  <si>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</si>
  <si>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</si>
  <si>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</si>
  <si>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</si>
  <si>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</si>
  <si>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</si>
  <si>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</si>
  <si>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</si>
  <si>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</si>
  <si>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</si>
  <si>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</si>
  <si>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</si>
  <si>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</si>
  <si>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</si>
  <si>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</si>
  <si>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</si>
  <si>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</si>
  <si>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</si>
  <si>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</si>
  <si>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</si>
  <si>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</si>
  <si>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</si>
  <si>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</si>
  <si>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</si>
  <si>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</si>
  <si>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</si>
  <si>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</si>
  <si>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</si>
  <si>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</si>
  <si>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</si>
  <si>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</si>
  <si>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</si>
  <si>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</si>
  <si>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</si>
  <si>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</si>
  <si>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</si>
  <si>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</si>
  <si>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</si>
  <si>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</si>
  <si>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</si>
  <si>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</si>
  <si>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</si>
  <si>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</si>
  <si>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</si>
  <si>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</si>
  <si>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</si>
  <si>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</si>
  <si>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</si>
  <si>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</si>
  <si>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</si>
  <si>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</si>
  <si>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</si>
  <si>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</si>
  <si>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</si>
  <si>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</si>
  <si>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</si>
  <si>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</si>
  <si>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</si>
  <si>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</si>
  <si>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</si>
  <si>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</si>
  <si>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</si>
  <si>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</si>
  <si>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</si>
  <si>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</si>
  <si>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</si>
  <si>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</si>
  <si>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</si>
  <si>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</si>
  <si>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</si>
  <si>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</si>
  <si>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</si>
  <si>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</si>
  <si>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</si>
  <si>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</si>
  <si>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</si>
  <si>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</si>
  <si>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</si>
  <si>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</si>
  <si>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</si>
  <si>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</si>
  <si>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</si>
  <si>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</si>
  <si>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</si>
  <si>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</si>
  <si>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</si>
  <si>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</si>
  <si>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</si>
  <si>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</si>
  <si>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</si>
  <si>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</si>
  <si>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</si>
  <si>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</si>
  <si>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</si>
  <si>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</si>
  <si>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</si>
  <si>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</si>
  <si>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</si>
  <si>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</si>
  <si>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</si>
  <si>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</si>
  <si>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</si>
  <si>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</si>
  <si>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</si>
  <si>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</si>
  <si>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</si>
  <si>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</si>
  <si>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</si>
  <si>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</si>
  <si>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</si>
  <si>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</si>
  <si>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</si>
  <si>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</si>
  <si>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</si>
  <si>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</si>
  <si>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</si>
  <si>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</si>
  <si>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</si>
  <si>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</si>
  <si>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</si>
  <si>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</si>
  <si>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</si>
  <si>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</si>
  <si>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</si>
  <si>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</si>
  <si>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</si>
  <si>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</si>
  <si>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</si>
  <si>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</si>
  <si>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</si>
  <si>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</si>
  <si>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</si>
  <si>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</si>
  <si>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</si>
  <si>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</si>
  <si>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</si>
  <si>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</si>
  <si>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</si>
  <si>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</si>
  <si>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</si>
  <si>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</si>
  <si>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</si>
  <si>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</si>
  <si>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</si>
  <si>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</si>
  <si>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</si>
  <si>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</si>
  <si>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</si>
  <si>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</si>
  <si>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</si>
  <si>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</si>
  <si>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</si>
  <si>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</si>
  <si>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</si>
  <si>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</si>
  <si>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</si>
  <si>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</si>
  <si>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</si>
  <si>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</si>
  <si>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</si>
  <si>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</si>
  <si>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</si>
  <si>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</si>
  <si>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</si>
  <si>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</si>
  <si>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</si>
  <si>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</si>
  <si>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</si>
  <si>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</si>
  <si>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</si>
  <si>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</si>
  <si>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</si>
  <si>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</si>
  <si>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</si>
  <si>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</si>
  <si>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</si>
  <si>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</si>
  <si>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</si>
  <si>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</si>
  <si>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</si>
  <si>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</si>
  <si>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</si>
  <si>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</si>
  <si>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</si>
  <si>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</si>
  <si>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</si>
  <si>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</si>
  <si>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</si>
  <si>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</si>
  <si>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</si>
  <si>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</si>
  <si>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</si>
  <si>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</si>
  <si>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</si>
  <si>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</si>
  <si>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</si>
  <si>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</si>
  <si>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</si>
  <si>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</si>
  <si>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</si>
  <si>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</si>
  <si>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</si>
  <si>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</si>
  <si>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</si>
  <si>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</si>
  <si>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</si>
  <si>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</si>
  <si>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</si>
  <si>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</si>
  <si>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</si>
  <si>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</si>
  <si>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</si>
  <si>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</si>
  <si>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</si>
  <si>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</si>
  <si>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</si>
  <si>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</si>
  <si>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</si>
  <si>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</si>
  <si>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</si>
  <si>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</si>
  <si>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</si>
  <si>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</si>
  <si>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</si>
  <si>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</si>
  <si>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</si>
  <si>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</si>
  <si>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</si>
  <si>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</si>
  <si>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</si>
  <si>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</si>
  <si>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</si>
  <si>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</si>
  <si>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</si>
  <si>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</si>
  <si>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</si>
  <si>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</si>
  <si>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</si>
  <si>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</si>
  <si>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</si>
  <si>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</si>
  <si>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</si>
  <si>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</si>
  <si>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</si>
  <si>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</si>
  <si>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</si>
  <si>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</si>
  <si>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</si>
  <si>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</si>
  <si>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</si>
  <si>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</si>
  <si>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</si>
  <si>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</si>
  <si>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</si>
  <si>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</si>
  <si>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</si>
  <si>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</si>
  <si>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</si>
  <si>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</si>
  <si>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</si>
  <si>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</si>
  <si>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</si>
  <si>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</si>
  <si>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</si>
  <si>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</si>
  <si>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</si>
  <si>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</si>
  <si>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</si>
  <si>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</si>
  <si>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</si>
  <si>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</si>
  <si>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</si>
  <si>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</si>
  <si>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</si>
  <si>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</si>
  <si>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</si>
  <si>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</si>
  <si>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</si>
  <si>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</si>
  <si>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</si>
  <si>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</si>
  <si>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</si>
  <si>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</si>
  <si>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</si>
  <si>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</si>
  <si>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</si>
  <si>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</si>
  <si>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</si>
  <si>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</si>
  <si>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</si>
  <si>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</si>
  <si>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</si>
  <si>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</si>
  <si>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</si>
  <si>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</si>
  <si>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</si>
  <si>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</si>
  <si>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</si>
  <si>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</si>
  <si>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</si>
  <si>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</si>
  <si>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</si>
  <si>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</si>
  <si>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</si>
  <si>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</si>
  <si>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</si>
  <si>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</si>
  <si>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</si>
  <si>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</si>
  <si>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</si>
  <si>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</si>
  <si>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</si>
  <si>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</si>
  <si>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</si>
  <si>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</si>
  <si>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</si>
  <si>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</si>
  <si>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</si>
  <si>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</si>
  <si>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</si>
  <si>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</si>
  <si>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</si>
  <si>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</si>
  <si>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</si>
  <si>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</si>
  <si>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</si>
  <si>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</si>
  <si>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</si>
  <si>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</si>
  <si>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</si>
  <si>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</si>
  <si>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</si>
  <si>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</si>
  <si>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</si>
  <si>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</si>
  <si>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</si>
  <si>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</si>
  <si>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</si>
  <si>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</si>
  <si>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</si>
  <si>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</si>
  <si>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</si>
  <si>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</si>
  <si>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</si>
  <si>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</si>
  <si>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</si>
  <si>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</si>
  <si>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</si>
  <si>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</si>
  <si>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</si>
  <si>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</si>
  <si>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</si>
  <si>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</si>
  <si>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</si>
  <si>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</si>
  <si>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</si>
  <si>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</si>
  <si>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</si>
  <si>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</si>
  <si>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</si>
  <si>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</si>
  <si>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</si>
  <si>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</si>
  <si>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</si>
  <si>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</si>
  <si>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</si>
  <si>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</si>
  <si>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</si>
  <si>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</si>
  <si>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</si>
  <si>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</si>
  <si>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</si>
  <si>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</si>
  <si>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</si>
  <si>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</si>
  <si>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</si>
  <si>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</si>
  <si>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</si>
  <si>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</si>
  <si>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</si>
  <si>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</si>
  <si>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</si>
  <si>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</si>
  <si>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</si>
  <si>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</si>
  <si>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</si>
  <si>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</si>
  <si>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</si>
  <si>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</si>
  <si>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</si>
  <si>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</si>
  <si>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</si>
  <si>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</si>
  <si>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</si>
  <si>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</si>
  <si>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</si>
  <si>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</si>
  <si>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</si>
  <si>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</si>
  <si>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</si>
  <si>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</si>
  <si>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</si>
  <si>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</si>
  <si>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</si>
  <si>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</si>
  <si>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</si>
  <si>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</si>
  <si>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</si>
  <si>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</si>
  <si>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</si>
  <si>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</si>
  <si>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</si>
  <si>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</si>
  <si>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</si>
  <si>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</si>
  <si>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</si>
  <si>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</si>
  <si>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</si>
  <si>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</si>
  <si>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</si>
  <si>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</si>
  <si>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</si>
  <si>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</si>
  <si>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</si>
  <si>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</si>
  <si>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</si>
  <si>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</si>
  <si>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</si>
  <si>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</si>
  <si>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</si>
  <si>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</si>
  <si>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</si>
  <si>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</si>
  <si>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</si>
  <si>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</si>
  <si>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</si>
  <si>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</si>
  <si>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</si>
  <si>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</si>
  <si>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</si>
  <si>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</si>
  <si>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</si>
  <si>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</si>
  <si>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</si>
  <si>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</si>
  <si>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</si>
  <si>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</si>
  <si>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</si>
  <si>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</si>
  <si>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</si>
  <si>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</si>
  <si>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</si>
  <si>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</si>
  <si>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</si>
  <si>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</si>
  <si>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</si>
  <si>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</si>
  <si>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</si>
  <si>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</si>
  <si>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</si>
  <si>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</si>
  <si>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</si>
  <si>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</si>
  <si>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</si>
  <si>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</si>
  <si>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</si>
  <si>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</si>
  <si>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</si>
  <si>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</si>
  <si>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</si>
  <si>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</si>
  <si>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</si>
  <si>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</si>
  <si>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</si>
  <si>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</si>
  <si>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</si>
  <si>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</si>
  <si>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</si>
  <si>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</si>
  <si>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</si>
  <si>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</si>
  <si>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</si>
  <si>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</si>
  <si>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</si>
  <si>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</si>
  <si>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</si>
  <si>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</si>
  <si>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</si>
  <si>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</si>
  <si>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</si>
  <si>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</si>
  <si>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</si>
  <si>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</si>
  <si>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</si>
  <si>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</si>
  <si>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</si>
  <si>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</si>
  <si>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</si>
  <si>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</si>
  <si>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</si>
  <si>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</si>
  <si>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</si>
  <si>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</si>
  <si>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</si>
  <si>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</si>
  <si>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</si>
  <si>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</si>
  <si>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</si>
  <si>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</si>
  <si>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</si>
  <si>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</si>
  <si>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</si>
  <si>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</si>
  <si>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</si>
  <si>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</si>
  <si>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</si>
  <si>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</si>
  <si>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</si>
  <si>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</si>
  <si>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</si>
  <si>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</si>
  <si>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</si>
  <si>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</si>
  <si>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</si>
  <si>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</si>
  <si>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</si>
  <si>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</si>
  <si>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</si>
  <si>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</si>
  <si>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</si>
  <si>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</si>
  <si>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</si>
  <si>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</si>
  <si>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</si>
  <si>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</si>
  <si>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</si>
  <si>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</si>
  <si>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</si>
  <si>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</si>
  <si>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</si>
  <si>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</si>
  <si>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</si>
  <si>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</si>
  <si>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</si>
  <si>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</si>
  <si>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</si>
  <si>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</si>
  <si>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</si>
  <si>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</si>
  <si>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</si>
  <si>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</si>
  <si>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</si>
  <si>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</si>
  <si>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</si>
  <si>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</si>
  <si>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</si>
  <si>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</si>
  <si>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</si>
  <si>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</si>
  <si>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</si>
  <si>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</si>
  <si>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</si>
  <si>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</si>
  <si>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</si>
  <si>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</si>
  <si>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</si>
  <si>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</si>
  <si>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</si>
  <si>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</si>
  <si>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</si>
  <si>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</si>
  <si>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</si>
  <si>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</si>
  <si>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</si>
  <si>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</si>
  <si>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</si>
  <si>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</si>
  <si>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</si>
  <si>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</si>
  <si>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</si>
  <si>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</si>
  <si>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</si>
  <si>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</si>
  <si>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</si>
  <si>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</si>
  <si>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</si>
  <si>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</si>
  <si>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</si>
  <si>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</si>
  <si>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</si>
  <si>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</si>
  <si>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</si>
  <si>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</si>
  <si>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</si>
  <si>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</si>
  <si>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</si>
  <si>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</si>
  <si>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</si>
  <si>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</si>
  <si>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</si>
  <si>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</si>
  <si>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</si>
  <si>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</si>
  <si>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</si>
  <si>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</si>
  <si>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</si>
  <si>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</si>
  <si>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</si>
  <si>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</si>
  <si>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</si>
  <si>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</si>
  <si>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</si>
  <si>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</si>
  <si>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</si>
  <si>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</si>
  <si>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</si>
  <si>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</si>
  <si>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</si>
  <si>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</si>
  <si>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</si>
  <si>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</si>
  <si>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</si>
  <si>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</si>
  <si>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</si>
  <si>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</si>
  <si>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</si>
  <si>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</si>
  <si>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</si>
  <si>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</si>
  <si>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</si>
  <si>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</si>
  <si>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</si>
  <si>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</si>
  <si>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</si>
  <si>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</si>
  <si>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</si>
  <si>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</si>
  <si>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</si>
  <si>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</si>
  <si>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</si>
  <si>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</si>
  <si>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</si>
  <si>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</si>
  <si>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</si>
  <si>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</si>
  <si>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</si>
  <si>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</si>
  <si>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</si>
  <si>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</si>
  <si>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</si>
  <si>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</si>
  <si>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</si>
  <si>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</si>
  <si>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</si>
  <si>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</si>
  <si>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</si>
  <si>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</si>
  <si>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</si>
  <si>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</si>
  <si>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</si>
  <si>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</si>
  <si>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</si>
  <si>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</si>
  <si>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</si>
  <si>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</si>
  <si>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</si>
  <si>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</si>
  <si>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</si>
  <si>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</si>
  <si>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</si>
  <si>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</si>
  <si>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</si>
  <si>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</si>
  <si>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</si>
  <si>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</si>
  <si>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</si>
  <si>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</si>
  <si>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</si>
  <si>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</si>
  <si>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</si>
  <si>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</si>
  <si>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</si>
  <si>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</si>
  <si>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</si>
  <si>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</si>
  <si>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</si>
  <si>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</si>
  <si>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</si>
  <si>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</si>
  <si>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</si>
  <si>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</si>
  <si>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</si>
  <si>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</si>
  <si>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</si>
  <si>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</si>
  <si>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</si>
  <si>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</si>
  <si>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</si>
  <si>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</si>
  <si>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</si>
  <si>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</si>
  <si>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</si>
  <si>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</si>
  <si>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</si>
  <si>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</si>
  <si>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</si>
  <si>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</si>
  <si>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</si>
  <si>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</si>
  <si>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</si>
  <si>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</si>
  <si>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</si>
  <si>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</si>
  <si>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</si>
  <si>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</si>
  <si>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</si>
  <si>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</si>
  <si>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</si>
  <si>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</si>
  <si>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</si>
  <si>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</si>
  <si>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</si>
  <si>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</si>
  <si>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</si>
  <si>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</si>
  <si>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</si>
  <si>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</si>
  <si>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</si>
  <si>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</si>
  <si>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</si>
  <si>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</si>
  <si>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</si>
  <si>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</si>
  <si>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</si>
  <si>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</si>
  <si>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</si>
  <si>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</si>
  <si>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</si>
  <si>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</si>
  <si>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</si>
  <si>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</si>
  <si>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</si>
  <si>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</si>
  <si>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</si>
  <si>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</si>
  <si>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</si>
  <si>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</si>
  <si>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</si>
  <si>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</si>
  <si>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</si>
  <si>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</si>
  <si>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</si>
  <si>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</si>
  <si>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</si>
  <si>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</si>
  <si>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</si>
  <si>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</si>
  <si>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</si>
  <si>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</si>
  <si>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</si>
  <si>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</si>
  <si>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</si>
  <si>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</si>
  <si>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</si>
  <si>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</si>
  <si>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</si>
  <si>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</si>
  <si>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</si>
  <si>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</si>
  <si>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</si>
  <si>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</si>
  <si>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</si>
  <si>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</si>
  <si>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</si>
  <si>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</si>
  <si>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</si>
  <si>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</si>
  <si>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</si>
  <si>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</si>
  <si>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</si>
  <si>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</si>
  <si>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</si>
  <si>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</si>
  <si>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</si>
  <si>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</si>
  <si>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</si>
  <si>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</si>
  <si>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</si>
  <si>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</si>
  <si>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</si>
  <si>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</si>
  <si>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</si>
  <si>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</si>
  <si>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</si>
  <si>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</si>
  <si>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</si>
  <si>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</si>
  <si>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</si>
  <si>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</si>
  <si>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</si>
  <si>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</si>
  <si>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</si>
  <si>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</si>
  <si>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</si>
  <si>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</si>
  <si>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</si>
  <si>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</si>
  <si>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</si>
  <si>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</si>
  <si>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</si>
  <si>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</si>
  <si>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</si>
  <si>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</si>
  <si>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</si>
  <si>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</si>
  <si>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</si>
  <si>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</si>
  <si>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</si>
  <si>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</si>
  <si>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</si>
  <si>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</si>
  <si>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</si>
  <si>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</si>
  <si>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</si>
  <si>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</si>
  <si>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</si>
  <si>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</si>
  <si>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</si>
  <si>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</si>
  <si>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</si>
  <si>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</si>
  <si>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</si>
  <si>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</si>
  <si>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</si>
  <si>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</si>
  <si>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</si>
  <si>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</si>
  <si>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</si>
  <si>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</si>
  <si>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</si>
  <si>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</si>
  <si>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</si>
  <si>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</si>
  <si>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</si>
  <si>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</si>
  <si>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</si>
  <si>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</si>
  <si>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</si>
  <si>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</si>
  <si>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</si>
  <si>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</si>
  <si>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</si>
  <si>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</si>
  <si>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</si>
  <si>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</si>
  <si>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</si>
  <si>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</si>
  <si>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</si>
  <si>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</si>
  <si>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</si>
  <si>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</si>
  <si>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</si>
  <si>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</si>
  <si>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</si>
  <si>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</si>
  <si>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</si>
  <si>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</si>
  <si>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</si>
  <si>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</si>
  <si>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</si>
  <si>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</si>
  <si>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</si>
  <si>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</si>
  <si>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</si>
  <si>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</si>
  <si>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</si>
  <si>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</si>
  <si>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</si>
  <si>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</si>
  <si>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</si>
  <si>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</si>
  <si>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</si>
  <si>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</si>
  <si>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</si>
  <si>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</si>
  <si>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</si>
  <si>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</si>
  <si>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</si>
  <si>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</si>
  <si>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</si>
  <si>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</si>
  <si>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</si>
  <si>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</si>
  <si>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</si>
  <si>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</si>
  <si>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</si>
  <si>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</si>
  <si>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</si>
  <si>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</si>
  <si>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</si>
  <si>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</si>
  <si>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</si>
  <si>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</si>
  <si>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</si>
  <si>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</si>
  <si>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</si>
  <si>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</si>
  <si>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</si>
  <si>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</si>
  <si>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</si>
  <si>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</si>
  <si>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</si>
  <si>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</si>
  <si>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</si>
  <si>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</si>
  <si>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</si>
  <si>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</si>
  <si>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</si>
  <si>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</si>
  <si>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</si>
  <si>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</si>
  <si>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</si>
  <si>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</si>
  <si>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</si>
  <si>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</si>
  <si>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</si>
  <si>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</si>
  <si>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</si>
  <si>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</si>
  <si>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</si>
  <si>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</si>
  <si>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</si>
  <si>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</si>
  <si>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</si>
  <si>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</si>
  <si>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</si>
  <si>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</si>
  <si>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</si>
  <si>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</si>
  <si>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</si>
  <si>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</si>
  <si>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</si>
  <si>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</si>
  <si>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</si>
  <si>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</si>
  <si>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</si>
  <si>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</si>
  <si>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</si>
  <si>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</si>
  <si>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</si>
  <si>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</si>
  <si>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</si>
  <si>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</si>
  <si>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</si>
  <si>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</si>
  <si>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</si>
  <si>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</si>
  <si>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</si>
  <si>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</si>
  <si>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</si>
  <si>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</si>
  <si>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</si>
  <si>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</si>
  <si>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</si>
  <si>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</si>
  <si>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</si>
  <si>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</si>
  <si>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</si>
  <si>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</si>
  <si>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</si>
  <si>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</si>
  <si>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</si>
  <si>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</si>
  <si>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</si>
  <si>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</si>
  <si>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</si>
  <si>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</si>
  <si>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</si>
  <si>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</si>
  <si>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</si>
  <si>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</si>
  <si>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</si>
  <si>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</si>
  <si>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</si>
  <si>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</si>
  <si>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</si>
  <si>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</si>
  <si>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</si>
  <si>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</si>
  <si>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</si>
  <si>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</si>
  <si>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</si>
  <si>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</si>
  <si>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</si>
  <si>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</si>
  <si>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</si>
  <si>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</si>
  <si>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</si>
  <si>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</si>
  <si>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</si>
  <si>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</si>
  <si>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</si>
  <si>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</si>
  <si>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</si>
  <si>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</si>
  <si>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</si>
  <si>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</si>
  <si>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</si>
  <si>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</si>
  <si>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</si>
  <si>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</si>
  <si>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</si>
  <si>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</si>
  <si>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</si>
  <si>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</si>
  <si>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</si>
  <si>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</si>
  <si>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</si>
  <si>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</si>
  <si>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</si>
  <si>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</si>
  <si>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</si>
  <si>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</si>
  <si>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</si>
  <si>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</si>
  <si>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</si>
  <si>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</si>
  <si>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</si>
  <si>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</si>
  <si>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</si>
  <si>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</si>
  <si>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</si>
  <si>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</si>
  <si>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</si>
  <si>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</si>
  <si>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</si>
  <si>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</si>
  <si>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</si>
  <si>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</si>
  <si>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</si>
  <si>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</si>
  <si>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</si>
  <si>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</si>
  <si>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</si>
  <si>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</si>
  <si>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</si>
  <si>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</si>
  <si>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</si>
  <si>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</si>
  <si>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</si>
  <si>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</si>
  <si>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</si>
  <si>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</si>
  <si>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</si>
  <si>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</si>
  <si>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</si>
  <si>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</si>
  <si>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</si>
  <si>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</si>
  <si>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</si>
  <si>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</si>
  <si>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</si>
  <si>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</si>
  <si>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</si>
  <si>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</si>
  <si>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</si>
  <si>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</si>
  <si>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</si>
  <si>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</si>
  <si>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</si>
  <si>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</si>
  <si>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</si>
  <si>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</si>
  <si>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</si>
  <si>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</si>
  <si>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</si>
  <si>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</si>
  <si>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</si>
  <si>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</si>
  <si>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</si>
  <si>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</si>
  <si>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</si>
  <si>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</si>
  <si>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</si>
  <si>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</si>
  <si>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</si>
  <si>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</si>
  <si>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</si>
  <si>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</si>
  <si>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</si>
  <si>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</si>
  <si>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</si>
  <si>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</si>
  <si>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</si>
  <si>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</si>
  <si>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</si>
  <si>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</si>
  <si>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</si>
  <si>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</si>
  <si>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</si>
  <si>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</si>
  <si>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</si>
  <si>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</si>
  <si>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</si>
  <si>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</si>
  <si>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</si>
  <si>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</si>
  <si>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</si>
  <si>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</si>
  <si>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</si>
  <si>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</si>
  <si>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</si>
  <si>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</si>
  <si>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</si>
  <si>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</si>
  <si>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</si>
  <si>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</si>
  <si>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</si>
  <si>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</si>
  <si>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</si>
  <si>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</si>
  <si>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</si>
  <si>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</si>
  <si>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</si>
  <si>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</si>
  <si>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</si>
  <si>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</si>
  <si>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</si>
  <si>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</si>
  <si>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</si>
  <si>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</si>
  <si>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</si>
  <si>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</si>
  <si>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</si>
  <si>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</si>
  <si>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</si>
  <si>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</si>
  <si>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</si>
  <si>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</si>
  <si>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</si>
  <si>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</si>
  <si>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</si>
  <si>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</si>
  <si>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</si>
  <si>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</si>
  <si>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</si>
  <si>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</si>
  <si>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</si>
  <si>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</si>
  <si>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</si>
  <si>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</si>
  <si>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</si>
  <si>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</si>
  <si>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</si>
  <si>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</si>
  <si>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</si>
  <si>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</si>
  <si>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</si>
  <si>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</si>
  <si>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</si>
  <si>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</si>
  <si>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</si>
  <si>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</si>
  <si>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</si>
  <si>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</si>
  <si>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</si>
  <si>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</si>
  <si>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</si>
  <si>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</si>
  <si>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</si>
  <si>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</si>
  <si>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</si>
  <si>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</si>
  <si>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</si>
  <si>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</si>
  <si>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</si>
  <si>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</si>
  <si>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</si>
  <si>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</si>
  <si>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</si>
  <si>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</si>
  <si>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</si>
  <si>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</si>
  <si>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</si>
  <si>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</si>
  <si>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</si>
  <si>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</si>
  <si>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</si>
  <si>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</si>
  <si>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</si>
  <si>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</si>
  <si>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</si>
  <si>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</si>
  <si>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</si>
  <si>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</si>
  <si>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</si>
  <si>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</si>
  <si>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</si>
  <si>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</si>
  <si>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</si>
  <si>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</si>
  <si>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</si>
  <si>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</si>
  <si>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</si>
  <si>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</si>
  <si>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</si>
  <si>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</si>
  <si>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</si>
  <si>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</si>
  <si>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</si>
  <si>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</si>
  <si>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</si>
  <si>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</si>
  <si>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</si>
  <si>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</si>
  <si>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</si>
  <si>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</si>
  <si>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</si>
  <si>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</si>
  <si>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</si>
  <si>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</si>
  <si>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</si>
  <si>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</si>
  <si>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</si>
  <si>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</si>
  <si>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</si>
  <si>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</si>
  <si>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</si>
  <si>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</si>
  <si>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</si>
  <si>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</si>
  <si>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</si>
  <si>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</si>
  <si>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</si>
  <si>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</si>
  <si>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</si>
  <si>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</si>
  <si>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</si>
  <si>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</si>
  <si>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</si>
  <si>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</si>
  <si>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</si>
  <si>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</si>
  <si>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</si>
  <si>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</si>
  <si>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</si>
  <si>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</si>
  <si>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</si>
  <si>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</si>
  <si>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</si>
  <si>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</si>
  <si>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</si>
  <si>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</si>
  <si>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</si>
  <si>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</si>
  <si>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</si>
  <si>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</si>
  <si>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</si>
  <si>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</si>
  <si>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</si>
  <si>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</si>
  <si>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</si>
  <si>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</si>
  <si>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</si>
  <si>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</si>
  <si>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</si>
  <si>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</si>
  <si>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</si>
  <si>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</si>
  <si>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</si>
  <si>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</si>
  <si>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</si>
  <si>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</si>
  <si>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</si>
  <si>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</si>
  <si>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</si>
  <si>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</si>
  <si>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</si>
  <si>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</si>
  <si>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</si>
  <si>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</si>
  <si>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</si>
  <si>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</si>
  <si>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</si>
  <si>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</si>
  <si>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</si>
  <si>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</si>
  <si>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</si>
  <si>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</si>
  <si>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</si>
  <si>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</si>
  <si>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</si>
  <si>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</si>
  <si>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</si>
  <si>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</si>
  <si>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</si>
  <si>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</si>
  <si>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</si>
  <si>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</si>
  <si>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</si>
  <si>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</si>
  <si>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</si>
  <si>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</si>
  <si>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</si>
  <si>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</si>
  <si>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</si>
  <si>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</si>
  <si>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</si>
  <si>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</si>
  <si>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</si>
  <si>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</si>
  <si>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</si>
  <si>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</si>
  <si>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</si>
  <si>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</si>
  <si>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</si>
  <si>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</si>
  <si>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</si>
  <si>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</si>
  <si>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</si>
  <si>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</si>
  <si>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</si>
  <si>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</si>
  <si>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</si>
  <si>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</si>
  <si>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</si>
  <si>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</si>
  <si>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</si>
  <si>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</si>
  <si>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</si>
  <si>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</si>
  <si>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</si>
  <si>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</si>
  <si>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</si>
  <si>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</si>
  <si>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</si>
  <si>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</si>
  <si>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</si>
  <si>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</si>
  <si>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</si>
  <si>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</si>
  <si>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</si>
  <si>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</si>
  <si>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</si>
  <si>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</si>
  <si>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</si>
  <si>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</si>
  <si>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</si>
  <si>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</si>
  <si>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</si>
  <si>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</si>
  <si>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</si>
  <si>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</si>
  <si>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</si>
  <si>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</si>
  <si>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</si>
  <si>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</si>
  <si>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</si>
  <si>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</si>
  <si>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</si>
  <si>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</si>
  <si>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</si>
  <si>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</si>
  <si>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</si>
  <si>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</si>
  <si>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</si>
  <si>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</si>
  <si>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</si>
  <si>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</si>
  <si>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</si>
  <si>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</si>
  <si>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</si>
  <si>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</si>
  <si>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</si>
  <si>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</si>
  <si>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</si>
  <si>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</si>
  <si>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</si>
  <si>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</si>
  <si>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</si>
  <si>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</si>
  <si>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</si>
  <si>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</si>
  <si>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</si>
  <si>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</si>
  <si>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</si>
  <si>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</si>
  <si>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</si>
  <si>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</si>
  <si>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</si>
  <si>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</si>
  <si>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</si>
  <si>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</si>
  <si>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</si>
  <si>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</si>
  <si>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</si>
  <si>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</si>
  <si>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</si>
  <si>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</si>
  <si>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</si>
  <si>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</si>
  <si>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</si>
  <si>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</si>
  <si>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</si>
  <si>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</si>
  <si>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</si>
  <si>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</si>
  <si>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</si>
  <si>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</si>
  <si>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</si>
  <si>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</si>
  <si>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</si>
  <si>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</si>
  <si>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</si>
  <si>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</si>
  <si>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</si>
  <si>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</si>
  <si>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</si>
  <si>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</si>
  <si>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</si>
  <si>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</si>
  <si>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</si>
  <si>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</si>
  <si>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</si>
  <si>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</si>
  <si>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</si>
  <si>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</si>
  <si>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</si>
  <si>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</si>
  <si>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</si>
  <si>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</si>
  <si>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</si>
  <si>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</si>
  <si>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</si>
  <si>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</si>
  <si>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</si>
  <si>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</si>
  <si>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</si>
  <si>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</si>
  <si>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</si>
  <si>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</si>
  <si>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</si>
  <si>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</si>
  <si>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</si>
  <si>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</si>
  <si>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</si>
  <si>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</si>
  <si>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</si>
  <si>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</si>
  <si>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</si>
  <si>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</si>
  <si>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</si>
  <si>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</si>
  <si>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</si>
  <si>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</si>
  <si>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</si>
  <si>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</si>
  <si>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</si>
  <si>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</si>
  <si>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</si>
  <si>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</si>
  <si>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</si>
  <si>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</si>
  <si>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</si>
  <si>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</si>
  <si>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</si>
  <si>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</si>
  <si>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</si>
  <si>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</si>
  <si>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</si>
  <si>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</si>
  <si>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</si>
  <si>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</si>
  <si>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</si>
  <si>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</si>
  <si>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</si>
  <si>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</si>
  <si>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</si>
  <si>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</si>
  <si>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</si>
  <si>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</si>
  <si>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</si>
  <si>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</si>
  <si>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</si>
  <si>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</si>
  <si>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</si>
  <si>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</si>
  <si>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</si>
  <si>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</si>
  <si>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</si>
  <si>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</si>
  <si>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</si>
  <si>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</si>
  <si>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</si>
  <si>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</si>
  <si>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</si>
  <si>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</si>
  <si>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</si>
  <si>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</si>
  <si>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</si>
  <si>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</si>
  <si>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</si>
  <si>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</si>
  <si>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</si>
  <si>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</si>
  <si>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</si>
  <si>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</si>
  <si>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</si>
  <si>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</si>
  <si>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</si>
  <si>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</si>
  <si>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</si>
  <si>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</si>
  <si>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</si>
  <si>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</si>
  <si>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</si>
  <si>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</si>
  <si>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</si>
  <si>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</si>
  <si>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</si>
  <si>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</si>
  <si>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</si>
  <si>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</si>
  <si>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</si>
  <si>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</si>
  <si>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</si>
  <si>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</si>
  <si>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</si>
  <si>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</si>
  <si>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</si>
  <si>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</si>
  <si>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</si>
  <si>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</si>
  <si>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</si>
  <si>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</si>
  <si>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</si>
  <si>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</si>
  <si>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</si>
  <si>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</si>
  <si>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</si>
  <si>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</si>
  <si>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</si>
  <si>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</si>
  <si>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</si>
  <si>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</si>
  <si>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</si>
  <si>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</si>
  <si>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</si>
  <si>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</si>
  <si>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</si>
  <si>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</si>
  <si>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</si>
  <si>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</si>
  <si>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</si>
  <si>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</si>
  <si>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</si>
  <si>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</si>
  <si>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</si>
  <si>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</si>
  <si>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</si>
  <si>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</si>
  <si>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</si>
  <si>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</si>
  <si>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</si>
  <si>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</si>
  <si>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</si>
  <si>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</si>
  <si>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</si>
  <si>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</si>
  <si>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</si>
  <si>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</si>
  <si>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</si>
  <si>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</si>
  <si>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</si>
  <si>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</si>
  <si>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</si>
  <si>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</si>
  <si>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</si>
  <si>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</si>
  <si>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</si>
  <si>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</si>
  <si>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</si>
  <si>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</si>
  <si>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</si>
  <si>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</si>
  <si>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</si>
  <si>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</si>
  <si>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</si>
  <si>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</si>
  <si>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</si>
  <si>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</si>
  <si>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</si>
  <si>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</si>
  <si>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</si>
  <si>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</si>
  <si>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</si>
  <si>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</si>
  <si>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</si>
  <si>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</si>
  <si>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</si>
  <si>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</si>
  <si>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</si>
  <si>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</si>
  <si>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</si>
  <si>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</si>
  <si>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</si>
  <si>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</si>
  <si>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</si>
  <si>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</si>
  <si>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</si>
  <si>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</si>
  <si>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</si>
  <si>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</si>
  <si>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</si>
  <si>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</si>
  <si>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</si>
  <si>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</si>
  <si>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</si>
  <si>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</si>
  <si>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</si>
  <si>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</si>
  <si>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</si>
  <si>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</si>
  <si>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</si>
  <si>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</si>
  <si>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</si>
  <si>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</si>
  <si>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</si>
  <si>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</si>
  <si>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</si>
  <si>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</si>
  <si>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</si>
  <si>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</si>
  <si>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</si>
  <si>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</si>
  <si>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</si>
  <si>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</si>
  <si>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</si>
  <si>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</si>
  <si>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</si>
  <si>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</si>
  <si>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</si>
  <si>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</si>
  <si>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</si>
  <si>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</si>
  <si>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</si>
  <si>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</si>
  <si>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</si>
  <si>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</si>
  <si>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</si>
  <si>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</si>
  <si>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</si>
  <si>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</si>
  <si>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</si>
  <si>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</si>
  <si>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</si>
  <si>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</si>
  <si>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</si>
  <si>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</si>
  <si>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</si>
  <si>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</si>
  <si>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</si>
  <si>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</si>
  <si>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</si>
  <si>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</si>
  <si>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</si>
  <si>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</si>
  <si>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</si>
  <si>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</si>
  <si>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</si>
  <si>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</si>
  <si>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</si>
  <si>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</si>
  <si>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</si>
  <si>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</si>
  <si>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</si>
  <si>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</si>
  <si>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</si>
  <si>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</si>
  <si>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</si>
  <si>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</si>
  <si>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</si>
  <si>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</si>
  <si>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</si>
  <si>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</si>
  <si>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</si>
  <si>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</si>
  <si>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</si>
  <si>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</si>
  <si>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</si>
  <si>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</si>
  <si>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</si>
  <si>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</si>
  <si>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</si>
  <si>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</si>
  <si>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</si>
  <si>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</si>
  <si>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</si>
  <si>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</si>
  <si>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</si>
  <si>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</si>
  <si>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</si>
  <si>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</si>
  <si>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</si>
  <si>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</si>
  <si>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</si>
  <si>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</si>
  <si>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</si>
  <si>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</si>
  <si>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</si>
  <si>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</si>
  <si>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</si>
  <si>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</si>
  <si>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</si>
  <si>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</si>
  <si>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</si>
  <si>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</si>
  <si>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</si>
  <si>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</si>
  <si>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</si>
  <si>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</si>
  <si>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</si>
  <si>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</si>
  <si>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</si>
  <si>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</si>
  <si>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</si>
  <si>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</si>
  <si>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</si>
  <si>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</si>
  <si>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</si>
  <si>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</si>
  <si>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</si>
  <si>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</si>
  <si>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</si>
  <si>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</si>
  <si>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</si>
  <si>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</si>
  <si>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</si>
  <si>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</si>
  <si>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</si>
  <si>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</si>
  <si>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</si>
  <si>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</si>
  <si>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</si>
  <si>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</si>
  <si>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</si>
  <si>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</si>
  <si>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</si>
  <si>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</si>
  <si>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</si>
  <si>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</si>
  <si>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</si>
  <si>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</si>
  <si>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</si>
  <si>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</si>
  <si>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</si>
  <si>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</si>
  <si>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</si>
  <si>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</si>
  <si>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</si>
  <si>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</si>
  <si>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</si>
  <si>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</si>
  <si>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</si>
  <si>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</si>
  <si>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</si>
  <si>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</si>
  <si>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</si>
  <si>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</si>
  <si>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</si>
  <si>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</si>
  <si>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</si>
  <si>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</si>
  <si>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</si>
  <si>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</si>
  <si>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</si>
  <si>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</si>
  <si>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</si>
  <si>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</si>
  <si>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</si>
  <si>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</si>
  <si>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</si>
  <si>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</si>
  <si>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</si>
  <si>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</si>
  <si>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</si>
  <si>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</si>
  <si>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</si>
  <si>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</si>
  <si>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</si>
  <si>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</si>
  <si>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</si>
  <si>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</si>
  <si>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</si>
  <si>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</si>
  <si>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</si>
  <si>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</si>
  <si>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</si>
  <si>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</si>
  <si>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</si>
  <si>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</si>
  <si>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</si>
  <si>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</si>
  <si>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</si>
  <si>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</si>
  <si>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</si>
  <si>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</si>
  <si>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</si>
  <si>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</si>
  <si>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</si>
  <si>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</si>
  <si>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</si>
  <si>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</si>
  <si>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</si>
  <si>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</si>
  <si>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</si>
  <si>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</si>
  <si>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</si>
  <si>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</si>
  <si>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</si>
  <si>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</si>
  <si>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</si>
  <si>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</si>
  <si>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</si>
  <si>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</si>
  <si>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</si>
  <si>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</si>
  <si>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</si>
  <si>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</si>
  <si>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</si>
  <si>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</si>
  <si>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</si>
  <si>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</si>
  <si>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</si>
  <si>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</si>
  <si>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</si>
  <si>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</si>
  <si>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</si>
  <si>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</si>
  <si>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</si>
  <si>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</si>
  <si>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</si>
  <si>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</si>
  <si>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</si>
  <si>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</si>
  <si>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</si>
  <si>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</si>
  <si>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</si>
  <si>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</si>
  <si>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</si>
  <si>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</si>
  <si>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</si>
  <si>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</si>
  <si>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</si>
  <si>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</si>
  <si>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</si>
  <si>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</si>
  <si>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</si>
  <si>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</si>
  <si>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</si>
  <si>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</si>
  <si>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</si>
  <si>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</si>
  <si>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</si>
  <si>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</si>
  <si>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</si>
  <si>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</si>
  <si>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</si>
  <si>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</si>
  <si>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</si>
  <si>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</si>
  <si>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</si>
  <si>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</si>
  <si>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</si>
  <si>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</si>
  <si>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</si>
  <si>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</si>
  <si>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</si>
  <si>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</si>
  <si>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</si>
  <si>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</si>
  <si>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</si>
  <si>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</si>
  <si>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</si>
  <si>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</si>
  <si>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</si>
  <si>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</si>
  <si>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</si>
  <si>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</si>
  <si>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</si>
  <si>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</si>
  <si>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</si>
  <si>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</si>
  <si>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</si>
  <si>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</si>
  <si>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</si>
  <si>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</si>
  <si>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</si>
  <si>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</si>
  <si>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</si>
  <si>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</si>
  <si>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</si>
  <si>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</si>
  <si>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</si>
  <si>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</si>
  <si>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</si>
  <si>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</si>
  <si>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</si>
  <si>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</si>
  <si>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</si>
  <si>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</si>
  <si>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</si>
  <si>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</si>
  <si>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</si>
  <si>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</si>
  <si>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</si>
  <si>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</si>
  <si>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</si>
  <si>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</si>
  <si>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</si>
  <si>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</si>
  <si>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</si>
  <si>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</si>
  <si>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</si>
  <si>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</si>
  <si>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</si>
  <si>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</si>
  <si>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</si>
  <si>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</si>
  <si>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</si>
  <si>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</si>
  <si>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</si>
  <si>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</si>
  <si>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</si>
  <si>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</si>
  <si>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</si>
  <si>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</si>
  <si>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</si>
  <si>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</si>
  <si>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</si>
  <si>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</si>
  <si>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</si>
  <si>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</si>
  <si>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</si>
  <si>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</si>
  <si>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</si>
  <si>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</si>
  <si>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</si>
  <si>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</si>
  <si>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</si>
  <si>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</si>
  <si>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</si>
  <si>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</si>
  <si>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</si>
  <si>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</si>
  <si>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</si>
  <si>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</si>
  <si>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</si>
  <si>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</si>
  <si>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</si>
  <si>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</si>
  <si>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</si>
  <si>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</si>
  <si>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</si>
  <si>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</si>
  <si>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</si>
  <si>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</si>
  <si>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</si>
  <si>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</si>
  <si>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</si>
  <si>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</si>
  <si>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</si>
  <si>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</si>
  <si>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</si>
  <si>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</si>
  <si>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</si>
  <si>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</si>
  <si>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</si>
  <si>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</si>
  <si>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</si>
  <si>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</si>
  <si>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</si>
  <si>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</si>
  <si>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</si>
  <si>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</si>
  <si>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</si>
  <si>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</si>
  <si>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</si>
  <si>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</si>
  <si>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</si>
  <si>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</si>
  <si>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</si>
  <si>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</si>
  <si>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</si>
  <si>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</si>
  <si>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</si>
  <si>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</si>
  <si>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</si>
  <si>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</si>
  <si>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</si>
  <si>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</si>
  <si>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</si>
  <si>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</si>
  <si>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</si>
  <si>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</si>
  <si>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</si>
  <si>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</si>
  <si>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</si>
  <si>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</si>
  <si>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</si>
  <si>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</si>
  <si>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</si>
  <si>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</si>
  <si>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</si>
  <si>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</si>
  <si>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</si>
  <si>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</si>
  <si>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</si>
  <si>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</si>
  <si>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</si>
  <si>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</si>
  <si>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</si>
  <si>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</si>
  <si>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</si>
  <si>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</si>
  <si>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</si>
  <si>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</si>
  <si>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</si>
  <si>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</si>
  <si>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</si>
  <si>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</si>
  <si>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</si>
  <si>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</si>
  <si>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</si>
  <si>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</si>
  <si>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</si>
  <si>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</si>
  <si>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</si>
  <si>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</si>
  <si>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</si>
  <si>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</si>
  <si>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</si>
  <si>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</si>
  <si>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</si>
  <si>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</si>
  <si>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</si>
  <si>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</si>
  <si>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</si>
  <si>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</si>
  <si>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</si>
  <si>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</si>
  <si>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</si>
  <si>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</si>
  <si>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</si>
  <si>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</si>
  <si>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</si>
  <si>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</si>
  <si>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</si>
  <si>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</si>
  <si>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</si>
  <si>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</si>
  <si>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</si>
  <si>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</si>
  <si>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</si>
  <si>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</si>
  <si>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</si>
  <si>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</si>
  <si>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</si>
  <si>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</si>
  <si>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</si>
  <si>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</si>
  <si>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</si>
  <si>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</si>
  <si>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</si>
  <si>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</si>
  <si>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</si>
  <si>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</si>
  <si>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</si>
  <si>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</si>
  <si>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</si>
  <si>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</si>
  <si>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</si>
  <si>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</si>
  <si>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</si>
  <si>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</si>
  <si>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</si>
  <si>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</si>
  <si>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</si>
  <si>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</si>
  <si>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</si>
  <si>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</si>
  <si>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</si>
  <si>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</si>
  <si>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</si>
  <si>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</si>
  <si>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</si>
  <si>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</si>
  <si>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</si>
  <si>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</si>
  <si>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</si>
  <si>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</si>
  <si>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</si>
  <si>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</si>
  <si>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</si>
  <si>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</si>
  <si>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</si>
  <si>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</si>
  <si>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</si>
  <si>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</si>
  <si>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</si>
  <si>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</si>
  <si>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</si>
  <si>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</si>
  <si>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</si>
  <si>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</si>
  <si>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</si>
  <si>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</si>
  <si>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</si>
  <si>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</si>
  <si>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</si>
  <si>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</si>
  <si>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</si>
  <si>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</si>
  <si>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</si>
  <si>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</si>
  <si>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</si>
  <si>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</si>
  <si>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</si>
  <si>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</si>
  <si>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</si>
  <si>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</si>
  <si>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</si>
  <si>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</si>
  <si>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</si>
  <si>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</si>
  <si>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</si>
  <si>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</si>
  <si>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</si>
  <si>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</si>
  <si>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</si>
  <si>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</si>
  <si>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</si>
  <si>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</si>
  <si>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</si>
  <si>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</si>
  <si>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</si>
  <si>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</si>
  <si>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</si>
  <si>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</si>
  <si>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</si>
  <si>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</si>
  <si>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</si>
  <si>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</si>
  <si>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</si>
  <si>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</si>
  <si>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</si>
  <si>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</si>
  <si>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</si>
  <si>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</si>
  <si>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</si>
  <si>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</si>
  <si>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</si>
  <si>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</si>
  <si>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</si>
  <si>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</si>
  <si>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</si>
  <si>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</si>
  <si>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</si>
  <si>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</si>
  <si>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</si>
  <si>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</si>
  <si>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</si>
  <si>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</si>
  <si>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</si>
  <si>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</si>
  <si>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</si>
  <si>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</si>
  <si>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</si>
  <si>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</si>
  <si>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</si>
  <si>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</si>
  <si>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</si>
  <si>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</si>
  <si>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</si>
  <si>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</si>
  <si>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</si>
  <si>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</si>
  <si>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</si>
  <si>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</si>
  <si>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</si>
  <si>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</si>
  <si>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</si>
  <si>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</si>
  <si>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</si>
  <si>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</si>
  <si>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</si>
  <si>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</si>
  <si>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</si>
  <si>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</si>
  <si>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</si>
  <si>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</si>
  <si>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</si>
  <si>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</si>
  <si>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</si>
  <si>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</si>
  <si>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</si>
  <si>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</si>
  <si>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</si>
  <si>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</si>
  <si>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</si>
  <si>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</si>
  <si>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</si>
  <si>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</si>
  <si>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</si>
  <si>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</si>
  <si>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</si>
  <si>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</si>
  <si>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</si>
  <si>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</si>
  <si>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</si>
  <si>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</si>
  <si>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</si>
  <si>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</si>
  <si>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</si>
  <si>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</si>
  <si>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</si>
  <si>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</si>
  <si>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</si>
  <si>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</si>
  <si>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</si>
  <si>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</si>
  <si>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</si>
  <si>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</si>
  <si>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</si>
  <si>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</si>
  <si>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</si>
  <si>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</si>
  <si>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</si>
  <si>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</si>
  <si>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</si>
  <si>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</si>
  <si>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</si>
  <si>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</si>
  <si>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</si>
  <si>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</si>
  <si>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</si>
  <si>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</si>
  <si>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</si>
  <si>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</si>
  <si>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</si>
  <si>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</si>
  <si>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</si>
  <si>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</si>
  <si>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</si>
  <si>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</si>
  <si>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</si>
  <si>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</si>
  <si>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</si>
  <si>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</si>
  <si>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</si>
  <si>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</si>
  <si>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</si>
  <si>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</si>
  <si>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</si>
  <si>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</si>
  <si>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</si>
  <si>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</si>
  <si>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</si>
  <si>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</si>
  <si>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</si>
  <si>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</si>
  <si>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</si>
  <si>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</si>
  <si>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</si>
  <si>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</si>
  <si>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</si>
  <si>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</si>
  <si>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</si>
  <si>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</si>
  <si>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</si>
  <si>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</si>
  <si>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</si>
  <si>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</si>
  <si>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</si>
  <si>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</si>
  <si>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</si>
  <si>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</si>
  <si>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</si>
  <si>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</si>
  <si>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</si>
  <si>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</si>
  <si>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</si>
  <si>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</si>
  <si>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</si>
  <si>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</si>
  <si>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</si>
  <si>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</si>
  <si>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</si>
  <si>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</si>
  <si>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</si>
  <si>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</si>
  <si>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</si>
  <si>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</si>
  <si>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</si>
  <si>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</si>
  <si>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</si>
  <si>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</si>
  <si>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</si>
  <si>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</si>
  <si>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</si>
  <si>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</si>
  <si>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</si>
  <si>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</si>
  <si>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</si>
  <si>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</si>
  <si>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</si>
  <si>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</si>
  <si>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</si>
  <si>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</si>
  <si>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</si>
  <si>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</si>
  <si>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</si>
  <si>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</si>
  <si>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</si>
  <si>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</si>
  <si>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</si>
  <si>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</si>
  <si>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</si>
  <si>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</si>
  <si>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</si>
  <si>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</si>
  <si>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</si>
  <si>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</si>
  <si>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</si>
  <si>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</si>
  <si>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</si>
  <si>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</si>
  <si>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</si>
  <si>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</si>
  <si>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</si>
  <si>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</si>
  <si>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</si>
  <si>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</si>
  <si>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</si>
  <si>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</si>
  <si>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</si>
  <si>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</si>
  <si>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</si>
  <si>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</si>
  <si>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</si>
  <si>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</si>
  <si>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</si>
  <si>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</si>
  <si>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</si>
  <si>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</si>
  <si>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</si>
  <si>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</si>
  <si>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</si>
  <si>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</si>
  <si>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</si>
  <si>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</si>
  <si>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</si>
  <si>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</si>
  <si>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</si>
  <si>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</si>
  <si>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</si>
  <si>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</si>
  <si>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</si>
  <si>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</si>
  <si>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</si>
  <si>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</si>
  <si>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</si>
  <si>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</si>
  <si>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</si>
  <si>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</si>
  <si>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</si>
  <si>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</si>
  <si>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</si>
  <si>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</si>
  <si>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</si>
  <si>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</si>
  <si>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</si>
  <si>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</si>
  <si>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</si>
  <si>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</si>
  <si>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</si>
  <si>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</si>
  <si>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</si>
  <si>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</si>
  <si>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</si>
  <si>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</si>
  <si>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</si>
  <si>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</si>
  <si>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</si>
  <si>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</si>
  <si>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</si>
  <si>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</si>
  <si>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</si>
  <si>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</si>
  <si>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</si>
  <si>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</si>
  <si>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</si>
  <si>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</si>
  <si>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</si>
  <si>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</si>
  <si>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</si>
  <si>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</si>
  <si>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</si>
  <si>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</si>
  <si>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</si>
  <si>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</si>
  <si>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</si>
  <si>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</si>
  <si>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</si>
  <si>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</si>
  <si>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</si>
  <si>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</si>
  <si>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</si>
  <si>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</si>
  <si>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</si>
  <si>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</si>
  <si>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</si>
  <si>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</si>
  <si>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</si>
  <si>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</si>
  <si>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</si>
  <si>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</si>
  <si>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</si>
  <si>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</si>
  <si>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</si>
  <si>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</si>
  <si>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</si>
  <si>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</si>
  <si>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</si>
  <si>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</si>
  <si>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</si>
  <si>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</si>
  <si>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</si>
  <si>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</si>
  <si>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</si>
  <si>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</si>
  <si>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</si>
  <si>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</si>
  <si>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</si>
  <si>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</si>
  <si>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</si>
  <si>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</si>
  <si>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</si>
  <si>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</si>
  <si>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</si>
  <si>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</si>
  <si>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</si>
  <si>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</si>
  <si>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</si>
  <si>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</si>
  <si>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</si>
  <si>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</si>
  <si>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</si>
  <si>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</si>
  <si>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</si>
  <si>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</si>
  <si>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</si>
  <si>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</si>
  <si>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</si>
  <si>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</si>
  <si>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</si>
  <si>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</si>
  <si>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</si>
  <si>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</si>
  <si>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</si>
  <si>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</si>
  <si>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</si>
  <si>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</si>
  <si>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</si>
  <si>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</si>
  <si>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</si>
  <si>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</si>
  <si>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</si>
  <si>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</si>
  <si>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</si>
  <si>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</si>
  <si>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</si>
  <si>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</si>
  <si>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</si>
  <si>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</si>
  <si>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</si>
  <si>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</si>
  <si>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</si>
  <si>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</si>
  <si>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</si>
  <si>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</si>
  <si>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</si>
  <si>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</si>
  <si>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</si>
  <si>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</si>
  <si>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</si>
  <si>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</si>
  <si>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</si>
  <si>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</si>
  <si>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</si>
  <si>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</si>
  <si>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</si>
  <si>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</si>
  <si>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</si>
  <si>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</si>
  <si>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</si>
  <si>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</si>
  <si>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</si>
  <si>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</si>
  <si>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</si>
  <si>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</si>
  <si>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</si>
  <si>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</si>
  <si>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</si>
  <si>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</si>
  <si>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</si>
  <si>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</si>
  <si>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</si>
  <si>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</si>
  <si>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</si>
  <si>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</si>
  <si>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</si>
  <si>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</si>
  <si>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</si>
  <si>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</si>
  <si>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</si>
  <si>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</si>
  <si>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</si>
  <si>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</si>
  <si>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</si>
  <si>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</si>
  <si>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</si>
  <si>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</si>
  <si>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</si>
  <si>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</si>
  <si>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</si>
  <si>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</si>
  <si>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</si>
  <si>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</si>
  <si>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</si>
  <si>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</si>
  <si>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</si>
  <si>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</si>
  <si>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</si>
  <si>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</si>
  <si>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</si>
  <si>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</si>
  <si>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</si>
  <si>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</si>
  <si>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</si>
  <si>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</si>
  <si>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</si>
  <si>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</si>
  <si>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</si>
  <si>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</si>
  <si>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</si>
  <si>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</si>
  <si>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</si>
  <si>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</si>
  <si>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</si>
  <si>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</si>
  <si>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</si>
  <si>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</si>
  <si>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</si>
  <si>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</si>
  <si>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</si>
  <si>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</si>
  <si>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</si>
  <si>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</si>
  <si>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</si>
  <si>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</si>
  <si>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</si>
  <si>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</si>
  <si>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</si>
  <si>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</si>
  <si>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</si>
  <si>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</si>
  <si>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</si>
  <si>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</si>
  <si>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</si>
  <si>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</si>
  <si>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</si>
  <si>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</si>
  <si>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</si>
  <si>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</si>
  <si>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</si>
  <si>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</si>
  <si>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</si>
  <si>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</si>
  <si>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</si>
  <si>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</si>
  <si>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</si>
  <si>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</si>
  <si>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</si>
  <si>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</si>
  <si>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</si>
  <si>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</si>
  <si>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</si>
  <si>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</si>
  <si>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</si>
  <si>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</si>
  <si>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</si>
  <si>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</si>
  <si>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</si>
  <si>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</si>
  <si>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</si>
  <si>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</si>
  <si>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</si>
  <si>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</si>
  <si>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</si>
  <si>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</si>
  <si>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</si>
  <si>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</si>
  <si>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</si>
  <si>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</si>
  <si>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</si>
  <si>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</si>
  <si>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</si>
  <si>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</si>
  <si>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</si>
  <si>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</si>
  <si>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</si>
  <si>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</si>
  <si>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</si>
  <si>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</si>
  <si>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</si>
  <si>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</si>
  <si>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</si>
  <si>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</si>
  <si>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</si>
  <si>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</si>
  <si>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</si>
  <si>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</si>
  <si>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</si>
  <si>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</si>
  <si>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</si>
  <si>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</si>
  <si>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</si>
  <si>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</si>
  <si>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</si>
  <si>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</si>
  <si>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</si>
  <si>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</si>
  <si>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</si>
  <si>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</si>
  <si>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</si>
  <si>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</si>
  <si>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</si>
  <si>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</si>
  <si>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</si>
  <si>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</si>
  <si>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</si>
  <si>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</si>
  <si>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</si>
  <si>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</si>
  <si>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</si>
  <si>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</si>
  <si>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</si>
  <si>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</si>
  <si>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</si>
  <si>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</si>
  <si>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</si>
  <si>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</si>
  <si>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</si>
  <si>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</si>
  <si>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</si>
  <si>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</si>
  <si>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</si>
  <si>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</si>
  <si>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</si>
  <si>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</si>
  <si>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</si>
  <si>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</si>
  <si>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</si>
  <si>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</si>
  <si>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</si>
  <si>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</si>
  <si>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</si>
  <si>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</si>
  <si>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</si>
  <si>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</si>
  <si>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</si>
  <si>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</si>
  <si>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</si>
  <si>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</si>
  <si>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</si>
  <si>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</si>
  <si>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</si>
  <si>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</si>
  <si>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</si>
  <si>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</si>
  <si>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</si>
  <si>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</si>
  <si>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</si>
  <si>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</si>
  <si>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</si>
  <si>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</si>
  <si>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</si>
  <si>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</si>
  <si>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</si>
  <si>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</si>
  <si>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</si>
  <si>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</si>
  <si>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</si>
  <si>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</si>
  <si>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</si>
  <si>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</si>
  <si>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</si>
  <si>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</si>
  <si>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</si>
  <si>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</si>
  <si>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</si>
  <si>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</si>
  <si>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</si>
  <si>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</si>
  <si>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</si>
  <si>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</si>
  <si>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</si>
  <si>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</si>
  <si>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</si>
  <si>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</si>
  <si>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</si>
  <si>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</si>
  <si>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</si>
  <si>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</si>
  <si>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</si>
  <si>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</si>
  <si>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</si>
  <si>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</si>
  <si>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</si>
  <si>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</si>
  <si>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</si>
  <si>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</si>
  <si>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</si>
  <si>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</si>
  <si>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</si>
  <si>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</si>
  <si>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</si>
  <si>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</si>
  <si>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</si>
  <si>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</si>
  <si>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</si>
  <si>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</si>
  <si>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</si>
  <si>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</si>
  <si>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</si>
  <si>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</si>
  <si>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</si>
  <si>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</si>
  <si>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</si>
  <si>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</si>
  <si>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</si>
  <si>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</si>
  <si>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</si>
  <si>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</si>
  <si>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</si>
  <si>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</si>
  <si>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</si>
  <si>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</si>
  <si>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</si>
  <si>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</si>
  <si>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</si>
  <si>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</si>
  <si>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</si>
  <si>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</si>
  <si>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</si>
  <si>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</si>
  <si>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</si>
  <si>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</si>
  <si>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</si>
  <si>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</si>
  <si>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</si>
  <si>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</si>
  <si>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</si>
  <si>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</si>
  <si>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</si>
  <si>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</si>
  <si>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</si>
  <si>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</si>
  <si>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</si>
  <si>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</si>
  <si>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</si>
  <si>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</si>
  <si>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</si>
  <si>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</si>
  <si>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</si>
  <si>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</si>
  <si>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</si>
  <si>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</si>
  <si>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</si>
  <si>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</si>
  <si>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</si>
  <si>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</si>
  <si>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</si>
  <si>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</si>
  <si>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</si>
  <si>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</si>
  <si>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</si>
  <si>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</si>
  <si>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</si>
  <si>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</si>
  <si>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</si>
  <si>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</si>
  <si>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</si>
  <si>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</si>
  <si>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</si>
  <si>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</si>
  <si>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</si>
  <si>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</si>
  <si>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</si>
  <si>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</si>
  <si>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</si>
  <si>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</si>
  <si>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</si>
  <si>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</si>
  <si>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</si>
  <si>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</si>
  <si>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</si>
  <si>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</si>
  <si>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</si>
  <si>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</si>
  <si>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</si>
  <si>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</si>
  <si>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</si>
  <si>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</si>
  <si>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</si>
  <si>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</si>
  <si>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</si>
  <si>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</si>
  <si>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</si>
  <si>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</si>
  <si>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</si>
  <si>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</si>
  <si>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</si>
  <si>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</si>
  <si>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</si>
  <si>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</si>
  <si>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</si>
  <si>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</si>
  <si>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</si>
  <si>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</si>
  <si>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</si>
  <si>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</si>
  <si>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</si>
  <si>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</si>
  <si>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</si>
  <si>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</si>
  <si>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</si>
  <si>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</si>
  <si>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</si>
  <si>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</si>
  <si>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</si>
  <si>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</si>
  <si>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</si>
  <si>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</si>
  <si>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</si>
  <si>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</si>
  <si>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</si>
  <si>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</si>
  <si>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</si>
  <si>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</si>
  <si>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</si>
  <si>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</si>
  <si>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</si>
  <si>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</si>
  <si>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</si>
  <si>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</si>
  <si>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</si>
  <si>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</si>
  <si>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</si>
  <si>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</si>
  <si>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</si>
  <si>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</si>
  <si>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</si>
  <si>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</si>
  <si>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</si>
  <si>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</si>
  <si>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</si>
  <si>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</si>
  <si>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</si>
  <si>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</si>
  <si>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</si>
  <si>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</si>
  <si>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</si>
  <si>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</si>
  <si>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</si>
  <si>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</si>
  <si>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</si>
  <si>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</si>
  <si>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</si>
  <si>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</si>
  <si>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</si>
  <si>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</si>
  <si>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</si>
  <si>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</si>
  <si>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</si>
  <si>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</si>
  <si>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</si>
  <si>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</si>
  <si>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</si>
  <si>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</si>
  <si>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</si>
  <si>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</si>
  <si>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</si>
  <si>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</si>
  <si>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</si>
  <si>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</si>
  <si>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</si>
  <si>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</si>
  <si>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</si>
  <si>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</si>
  <si>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</si>
  <si>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</si>
  <si>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</si>
  <si>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</si>
  <si>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</si>
  <si>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</si>
  <si>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</si>
  <si>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</si>
  <si>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</si>
  <si>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</si>
  <si>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</si>
  <si>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</si>
  <si>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</si>
  <si>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</si>
  <si>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</si>
  <si>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</si>
  <si>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</si>
  <si>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</si>
  <si>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</si>
  <si>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</si>
  <si>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</si>
  <si>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</si>
  <si>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</si>
  <si>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</si>
  <si>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</si>
  <si>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</si>
  <si>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</si>
  <si>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</si>
  <si>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</si>
  <si>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</si>
  <si>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</si>
  <si>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</si>
  <si>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</si>
  <si>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</si>
  <si>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</si>
  <si>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</si>
  <si>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</si>
  <si>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</si>
  <si>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</si>
  <si>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</si>
  <si>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</si>
  <si>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</si>
  <si>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</si>
  <si>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</si>
  <si>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</si>
  <si>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</si>
  <si>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</si>
  <si>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</si>
  <si>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</si>
  <si>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</si>
  <si>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</si>
  <si>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</si>
  <si>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</si>
  <si>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</si>
  <si>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</si>
  <si>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</si>
  <si>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</si>
  <si>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</si>
  <si>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</si>
  <si>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</si>
  <si>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</si>
  <si>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</si>
  <si>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</si>
  <si>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</si>
  <si>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</si>
  <si>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</si>
  <si>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</si>
  <si>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</si>
  <si>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</si>
  <si>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</si>
  <si>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</si>
  <si>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</si>
  <si>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</si>
  <si>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</si>
  <si>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</si>
  <si>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</si>
  <si>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</si>
  <si>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</si>
  <si>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</si>
  <si>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</si>
  <si>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</si>
  <si>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</si>
  <si>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</si>
  <si>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</si>
  <si>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</si>
  <si>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</si>
  <si>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</si>
  <si>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</si>
  <si>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</si>
  <si>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</si>
  <si>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</si>
  <si>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</si>
  <si>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</si>
  <si>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</si>
  <si>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</si>
  <si>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</si>
  <si>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</si>
  <si>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</si>
  <si>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</si>
  <si>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</si>
  <si>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</si>
  <si>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</si>
  <si>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</si>
  <si>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</si>
  <si>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</si>
  <si>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</si>
  <si>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</si>
  <si>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</si>
  <si>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</si>
  <si>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</si>
  <si>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</si>
  <si>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</si>
  <si>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</si>
  <si>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</si>
  <si>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</si>
  <si>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</si>
  <si>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</si>
  <si>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</si>
  <si>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</si>
  <si>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</si>
  <si>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</si>
  <si>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</si>
  <si>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</si>
  <si>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</si>
  <si>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</si>
  <si>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</si>
  <si>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</si>
  <si>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</si>
  <si>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</si>
  <si>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</si>
  <si>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</si>
  <si>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</si>
  <si>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</si>
  <si>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</si>
  <si>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</si>
  <si>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</si>
  <si>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</si>
  <si>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</si>
  <si>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</si>
  <si>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</si>
  <si>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</si>
  <si>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</si>
  <si>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</si>
  <si>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</si>
  <si>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</si>
  <si>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</si>
  <si>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</si>
  <si>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</si>
  <si>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</si>
  <si>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</si>
  <si>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</si>
  <si>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</si>
  <si>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</si>
  <si>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</si>
  <si>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</si>
  <si>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</si>
  <si>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</si>
  <si>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</si>
  <si>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</si>
  <si>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</si>
  <si>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</si>
  <si>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</si>
  <si>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</si>
  <si>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</si>
  <si>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</si>
  <si>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</si>
  <si>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</si>
  <si>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</si>
  <si>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</si>
  <si>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</si>
  <si>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</si>
  <si>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</si>
  <si>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</si>
  <si>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</si>
  <si>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</si>
  <si>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</si>
  <si>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</si>
  <si>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</si>
  <si>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</si>
  <si>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</si>
  <si>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</si>
  <si>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</si>
  <si>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</si>
  <si>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</si>
  <si>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</si>
  <si>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</si>
  <si>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</si>
  <si>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</si>
  <si>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</si>
  <si>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</si>
  <si>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</si>
  <si>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</si>
  <si>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</si>
  <si>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</si>
  <si>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</si>
  <si>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</si>
  <si>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</si>
  <si>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</si>
  <si>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</si>
  <si>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</si>
  <si>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</si>
  <si>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</si>
  <si>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</si>
  <si>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</si>
  <si>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</si>
  <si>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</si>
  <si>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</si>
  <si>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</si>
  <si>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</si>
  <si>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</si>
  <si>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</si>
  <si>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</si>
  <si>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</si>
  <si>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</si>
  <si>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</si>
  <si>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</si>
  <si>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</si>
  <si>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</si>
  <si>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</si>
  <si>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</si>
  <si>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</si>
  <si>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</si>
  <si>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</si>
  <si>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</si>
  <si>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</si>
  <si>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</si>
  <si>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</si>
  <si>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</si>
  <si>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</si>
  <si>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</si>
  <si>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</si>
  <si>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</si>
  <si>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</si>
  <si>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</si>
  <si>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</si>
  <si>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</si>
  <si>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</si>
  <si>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</si>
  <si>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</si>
  <si>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</si>
  <si>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</si>
  <si>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</si>
  <si>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</si>
  <si>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</si>
  <si>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</si>
  <si>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</si>
  <si>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</si>
  <si>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</si>
  <si>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</si>
  <si>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</si>
  <si>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</si>
  <si>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</si>
  <si>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</si>
  <si>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</si>
  <si>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</si>
  <si>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</si>
  <si>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</si>
  <si>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</si>
  <si>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</si>
  <si>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</si>
  <si>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</si>
  <si>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</si>
  <si>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</si>
  <si>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</si>
  <si>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</si>
  <si>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</si>
  <si>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</si>
  <si>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</si>
  <si>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</si>
  <si>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</si>
  <si>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</si>
  <si>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</si>
  <si>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</si>
  <si>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</si>
  <si>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</si>
  <si>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</si>
  <si>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</si>
  <si>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</si>
  <si>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</si>
  <si>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</si>
  <si>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</si>
  <si>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</si>
  <si>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</si>
  <si>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</si>
  <si>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</si>
  <si>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</si>
  <si>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</si>
  <si>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</si>
  <si>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</si>
  <si>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</si>
  <si>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</si>
  <si>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</si>
  <si>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</si>
  <si>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</si>
  <si>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</si>
  <si>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</si>
  <si>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</si>
  <si>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</si>
  <si>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</si>
  <si>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</si>
  <si>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</si>
  <si>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</si>
  <si>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</si>
  <si>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</si>
  <si>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</si>
  <si>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</si>
  <si>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</si>
  <si>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</si>
  <si>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</si>
  <si>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</si>
  <si>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</si>
  <si>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</si>
  <si>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</si>
  <si>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</si>
  <si>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</si>
  <si>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</si>
  <si>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</si>
  <si>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</si>
  <si>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</si>
  <si>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</si>
  <si>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</si>
  <si>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</si>
  <si>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</si>
  <si>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</si>
  <si>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</si>
  <si>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</si>
  <si>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</si>
  <si>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</si>
  <si>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</si>
  <si>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</si>
  <si>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</si>
  <si>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</si>
  <si>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</si>
  <si>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</si>
  <si>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</si>
  <si>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</si>
  <si>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</si>
  <si>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</si>
  <si>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</si>
  <si>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</si>
  <si>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</si>
  <si>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</si>
  <si>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</si>
  <si>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</si>
  <si>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</si>
  <si>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</si>
  <si>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</si>
  <si>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</si>
  <si>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</si>
  <si>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</si>
  <si>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</si>
  <si>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</si>
  <si>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</si>
  <si>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</si>
  <si>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</si>
  <si>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</si>
  <si>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</si>
  <si>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</si>
  <si>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</si>
  <si>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</si>
  <si>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</si>
  <si>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</si>
  <si>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</si>
  <si>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</si>
  <si>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</si>
  <si>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</si>
  <si>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</si>
  <si>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</si>
  <si>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</si>
  <si>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</si>
  <si>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</si>
  <si>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</si>
  <si>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</si>
  <si>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</si>
  <si>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</si>
  <si>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</si>
  <si>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</si>
  <si>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</si>
  <si>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</si>
  <si>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</si>
  <si>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</si>
  <si>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</si>
  <si>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</si>
  <si>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</si>
  <si>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</si>
  <si>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</si>
  <si>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</si>
  <si>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</si>
  <si>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</si>
  <si>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</si>
  <si>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</si>
  <si>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</si>
  <si>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</si>
  <si>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</si>
  <si>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</si>
  <si>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</si>
  <si>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</si>
  <si>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</si>
  <si>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</si>
  <si>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</si>
  <si>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</si>
  <si>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</si>
  <si>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</si>
  <si>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</si>
  <si>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</si>
  <si>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</si>
  <si>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</si>
  <si>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</si>
  <si>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</si>
  <si>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</si>
  <si>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</si>
  <si>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</si>
  <si>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</si>
  <si>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</si>
  <si>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</si>
  <si>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</si>
  <si>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</si>
  <si>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</si>
  <si>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</si>
  <si>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</si>
  <si>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</si>
  <si>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</si>
  <si>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</si>
  <si>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</si>
  <si>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</si>
  <si>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</si>
  <si>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</si>
  <si>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</si>
  <si>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</si>
  <si>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</si>
  <si>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</si>
  <si>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</si>
  <si>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</si>
  <si>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</si>
  <si>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</si>
  <si>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</si>
  <si>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</si>
  <si>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</si>
  <si>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</si>
  <si>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</si>
  <si>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</si>
  <si>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</si>
  <si>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</si>
  <si>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</si>
  <si>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</si>
  <si>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</si>
  <si>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</si>
  <si>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</si>
  <si>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</si>
  <si>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</si>
  <si>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</si>
  <si>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</si>
  <si>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</si>
  <si>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</si>
  <si>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</si>
  <si>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</si>
  <si>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</si>
  <si>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</si>
  <si>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</si>
  <si>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</si>
  <si>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</si>
  <si>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</si>
  <si>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</si>
  <si>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</si>
  <si>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</si>
  <si>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</si>
  <si>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</si>
  <si>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</si>
  <si>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</si>
  <si>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</si>
  <si>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</si>
  <si>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</si>
  <si>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</si>
  <si>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</si>
  <si>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</si>
  <si>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</si>
  <si>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</si>
  <si>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</si>
  <si>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</si>
  <si>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</si>
  <si>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</si>
  <si>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</si>
  <si>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</si>
  <si>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</si>
  <si>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</si>
  <si>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</si>
  <si>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</si>
  <si>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</si>
  <si>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</si>
  <si>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</si>
  <si>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</si>
  <si>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</si>
  <si>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</si>
  <si>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</si>
  <si>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</si>
  <si>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</si>
  <si>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</si>
  <si>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</si>
  <si>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</si>
  <si>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</si>
  <si>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</si>
  <si>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</si>
  <si>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</si>
  <si>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</si>
  <si>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</si>
  <si>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</si>
  <si>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</si>
  <si>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</si>
  <si>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</si>
  <si>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</si>
  <si>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</si>
  <si>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</si>
  <si>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</si>
  <si>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</si>
  <si>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</si>
  <si>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</si>
  <si>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</si>
  <si>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</si>
  <si>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</si>
  <si>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</si>
  <si>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</si>
  <si>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</si>
  <si>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</si>
  <si>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</si>
  <si>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</si>
  <si>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</si>
  <si>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</si>
  <si>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</si>
  <si>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</si>
  <si>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</si>
  <si>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</si>
  <si>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</si>
  <si>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</si>
  <si>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</si>
  <si>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</si>
  <si>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</si>
  <si>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</si>
  <si>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</si>
  <si>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</si>
  <si>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</si>
  <si>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</si>
  <si>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</si>
  <si>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</si>
  <si>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</si>
  <si>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</si>
  <si>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</si>
  <si>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</si>
  <si>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</si>
  <si>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</si>
  <si>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</si>
  <si>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</si>
  <si>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</si>
  <si>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</si>
  <si>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</si>
  <si>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</si>
  <si>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</si>
  <si>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</si>
  <si>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</si>
  <si>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</si>
  <si>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</si>
  <si>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</si>
  <si>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</si>
  <si>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</si>
  <si>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</si>
  <si>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</si>
  <si>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</si>
  <si>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</si>
  <si>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</si>
  <si>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</si>
  <si>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</si>
  <si>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</si>
  <si>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</si>
  <si>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</si>
  <si>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</si>
  <si>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</si>
  <si>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</si>
  <si>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</si>
  <si>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</si>
  <si>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</si>
  <si>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</si>
  <si>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</si>
  <si>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</si>
  <si>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</si>
  <si>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</si>
  <si>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</si>
  <si>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</si>
  <si>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</si>
  <si>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</si>
  <si>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</si>
  <si>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</si>
  <si>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</si>
  <si>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</si>
  <si>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</si>
  <si>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</si>
  <si>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</si>
  <si>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</si>
  <si>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</si>
  <si>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</si>
  <si>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</si>
  <si>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</si>
  <si>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</si>
  <si>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</si>
  <si>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</si>
  <si>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</si>
  <si>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</si>
  <si>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</si>
  <si>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</si>
  <si>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</si>
  <si>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</si>
  <si>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</si>
  <si>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</si>
  <si>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</si>
  <si>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</si>
  <si>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</si>
  <si>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</si>
  <si>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</si>
  <si>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</si>
  <si>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</si>
  <si>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</si>
  <si>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</si>
  <si>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</si>
  <si>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</si>
  <si>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</si>
  <si>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</si>
  <si>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</si>
  <si>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</si>
  <si>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</si>
  <si>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</si>
  <si>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</si>
  <si>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</si>
  <si>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</si>
  <si>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</si>
  <si>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</si>
  <si>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</si>
  <si>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</si>
  <si>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</si>
  <si>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</si>
  <si>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</si>
  <si>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</si>
  <si>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</si>
  <si>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</si>
  <si>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</si>
  <si>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</si>
  <si>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</si>
  <si>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</si>
  <si>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</si>
  <si>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</si>
  <si>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</si>
  <si>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</si>
  <si>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</si>
  <si>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</si>
  <si>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</si>
  <si>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</si>
  <si>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</si>
  <si>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</si>
  <si>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</si>
  <si>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</si>
  <si>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</si>
  <si>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</si>
  <si>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</si>
  <si>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</si>
  <si>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</si>
  <si>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</si>
  <si>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</si>
  <si>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</si>
  <si>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</si>
  <si>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</si>
  <si>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</si>
  <si>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</si>
  <si>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</si>
  <si>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</si>
  <si>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</si>
  <si>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</si>
  <si>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</si>
  <si>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</si>
  <si>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</si>
  <si>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</si>
  <si>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</si>
  <si>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</si>
  <si>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</si>
  <si>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</si>
  <si>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</si>
  <si>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</si>
  <si>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</si>
  <si>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</si>
  <si>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</si>
  <si>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</si>
  <si>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</si>
  <si>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</si>
  <si>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</si>
  <si>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</si>
  <si>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</si>
  <si>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</si>
  <si>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</si>
  <si>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</si>
  <si>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</si>
  <si>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</si>
  <si>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</si>
  <si>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</si>
  <si>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</si>
  <si>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</si>
  <si>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</si>
  <si>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</si>
  <si>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</si>
  <si>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</si>
  <si>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</si>
  <si>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</si>
  <si>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</si>
  <si>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</si>
  <si>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</si>
  <si>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</si>
  <si>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</si>
  <si>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</si>
  <si>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</si>
  <si>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</si>
  <si>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</si>
  <si>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</si>
  <si>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</si>
  <si>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</si>
  <si>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</si>
  <si>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</si>
  <si>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</si>
  <si>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</si>
  <si>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</si>
  <si>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</si>
  <si>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</si>
  <si>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</si>
  <si>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</si>
  <si>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</si>
  <si>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</si>
  <si>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</si>
  <si>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</si>
  <si>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</si>
  <si>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</si>
  <si>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</si>
  <si>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</si>
  <si>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</si>
  <si>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</si>
  <si>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</si>
  <si>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</si>
  <si>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</si>
  <si>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</si>
  <si>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</si>
  <si>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</si>
  <si>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</si>
  <si>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</si>
  <si>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</si>
  <si>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</si>
  <si>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</si>
  <si>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</si>
  <si>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</si>
  <si>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</si>
  <si>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</si>
  <si>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</si>
  <si>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</si>
  <si>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</si>
  <si>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</si>
  <si>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</si>
  <si>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</si>
  <si>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</si>
  <si>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</si>
  <si>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</si>
  <si>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</si>
  <si>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</si>
  <si>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</si>
  <si>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</si>
  <si>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</si>
  <si>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</si>
  <si>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</si>
  <si>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</si>
  <si>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</si>
  <si>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</si>
  <si>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</si>
  <si>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</si>
  <si>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</si>
  <si>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</si>
  <si>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</si>
  <si>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</si>
  <si>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</si>
  <si>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</si>
  <si>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</si>
  <si>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</si>
  <si>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</si>
  <si>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</si>
  <si>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</si>
  <si>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</si>
  <si>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</si>
  <si>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</si>
  <si>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</si>
  <si>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</si>
  <si>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</si>
  <si>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</si>
  <si>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</si>
  <si>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</si>
  <si>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</si>
  <si>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</si>
  <si>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</si>
  <si>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</si>
  <si>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</si>
  <si>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</si>
  <si>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</si>
  <si>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</si>
  <si>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</si>
  <si>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</si>
  <si>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</si>
  <si>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</si>
  <si>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</si>
  <si>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</si>
  <si>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</si>
  <si>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</si>
  <si>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</si>
  <si>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</si>
  <si>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</si>
  <si>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</si>
  <si>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</si>
  <si>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</si>
  <si>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</si>
  <si>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</si>
  <si>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</si>
  <si>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</si>
  <si>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</si>
  <si>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</si>
  <si>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</si>
  <si>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</si>
  <si>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</si>
  <si>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</si>
  <si>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</si>
  <si>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</si>
  <si>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</si>
  <si>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</si>
  <si>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</si>
  <si>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</si>
  <si>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</si>
  <si>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</si>
  <si>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</si>
  <si>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</si>
  <si>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</si>
  <si>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</si>
  <si>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</si>
  <si>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</si>
  <si>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</si>
  <si>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</si>
  <si>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</si>
  <si>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</si>
  <si>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</si>
  <si>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</si>
  <si>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</si>
  <si>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</si>
  <si>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</si>
  <si>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</si>
  <si>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</si>
  <si>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</si>
  <si>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</si>
  <si>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</si>
  <si>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</si>
  <si>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</si>
  <si>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</si>
  <si>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</si>
  <si>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</si>
  <si>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</si>
  <si>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</si>
  <si>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</si>
  <si>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</si>
  <si>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</si>
  <si>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</si>
  <si>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</si>
  <si>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</si>
  <si>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</si>
  <si>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</si>
  <si>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</si>
  <si>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</si>
  <si>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</si>
  <si>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</si>
  <si>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</si>
  <si>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</si>
  <si>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</si>
  <si>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</si>
  <si>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</si>
  <si>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</si>
  <si>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</si>
  <si>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</si>
  <si>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</si>
  <si>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</si>
  <si>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</si>
  <si>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</si>
  <si>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</si>
  <si>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</si>
  <si>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</si>
  <si>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</si>
  <si>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</si>
  <si>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</si>
  <si>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</si>
  <si>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</si>
  <si>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</si>
  <si>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</si>
  <si>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</si>
  <si>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</si>
  <si>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</si>
  <si>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</si>
  <si>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</si>
  <si>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</si>
  <si>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</si>
  <si>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</si>
  <si>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</si>
  <si>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</si>
  <si>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</si>
  <si>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</si>
  <si>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</si>
  <si>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</si>
  <si>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</si>
  <si>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</si>
  <si>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</si>
  <si>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</si>
  <si>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</si>
  <si>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</si>
  <si>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</si>
  <si>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</si>
  <si>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</si>
  <si>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</si>
  <si>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</si>
  <si>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</si>
  <si>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</si>
  <si>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</si>
  <si>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</si>
  <si>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</si>
  <si>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</si>
  <si>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</si>
  <si>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</si>
  <si>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</si>
  <si>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</si>
  <si>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</si>
  <si>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</si>
  <si>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</si>
  <si>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</si>
  <si>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</si>
  <si>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</si>
  <si>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</si>
  <si>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</si>
  <si>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</si>
  <si>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</si>
  <si>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</si>
  <si>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</si>
  <si>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</si>
  <si>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</si>
  <si>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</si>
  <si>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</si>
  <si>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</si>
  <si>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</si>
  <si>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</si>
  <si>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</si>
  <si>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</si>
  <si>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</si>
  <si>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</si>
  <si>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</si>
  <si>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</si>
  <si>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</si>
  <si>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</si>
  <si>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</si>
  <si>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</si>
  <si>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</si>
  <si>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</si>
  <si>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</si>
  <si>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</si>
  <si>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</si>
  <si>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</si>
  <si>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</si>
  <si>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</si>
  <si>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</si>
  <si>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</si>
  <si>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</si>
  <si>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</si>
  <si>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</si>
  <si>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</si>
  <si>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</si>
  <si>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</si>
  <si>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</si>
  <si>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</si>
  <si>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</si>
  <si>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</si>
  <si>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</si>
  <si>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</si>
  <si>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</si>
  <si>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</si>
  <si>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</si>
  <si>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</si>
  <si>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</si>
  <si>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</si>
  <si>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</si>
  <si>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</si>
  <si>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</si>
  <si>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</si>
  <si>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</si>
  <si>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</si>
  <si>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</si>
  <si>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</si>
  <si>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</si>
  <si>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</si>
  <si>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</si>
  <si>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</si>
  <si>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</si>
  <si>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</si>
  <si>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</si>
  <si>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</si>
  <si>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</si>
  <si>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</si>
  <si>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</si>
  <si>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</si>
  <si>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</si>
  <si>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</si>
  <si>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</si>
  <si>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</si>
  <si>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</si>
  <si>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</si>
  <si>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</si>
  <si>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</si>
  <si>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</si>
  <si>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</si>
  <si>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</si>
  <si>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</si>
  <si>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</si>
  <si>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</si>
  <si>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</si>
  <si>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</si>
  <si>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</si>
  <si>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</si>
  <si>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</si>
  <si>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</si>
  <si>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</si>
  <si>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</si>
  <si>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</si>
  <si>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</si>
  <si>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</si>
  <si>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</si>
  <si>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</si>
  <si>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</si>
  <si>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</si>
  <si>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</si>
  <si>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</si>
  <si>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</si>
  <si>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</si>
  <si>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</si>
  <si>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</si>
  <si>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</si>
  <si>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</si>
  <si>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</si>
  <si>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</si>
  <si>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</si>
  <si>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</si>
  <si>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</si>
  <si>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</si>
  <si>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</si>
  <si>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</si>
  <si>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</si>
  <si>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</si>
  <si>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</si>
  <si>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</si>
  <si>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</si>
  <si>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</si>
  <si>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</si>
  <si>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</si>
  <si>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</si>
  <si>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</si>
  <si>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</si>
  <si>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</si>
  <si>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</si>
  <si>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</si>
  <si>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</si>
  <si>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</si>
  <si>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</si>
  <si>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</si>
  <si>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</si>
  <si>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</si>
  <si>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</si>
  <si>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</si>
  <si>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</si>
  <si>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</si>
  <si>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</si>
  <si>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</si>
  <si>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</si>
  <si>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</si>
  <si>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</si>
  <si>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</si>
  <si>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</si>
  <si>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</si>
  <si>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</si>
  <si>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</si>
  <si>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</si>
  <si>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</si>
  <si>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</si>
  <si>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</si>
  <si>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</si>
  <si>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</si>
  <si>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</si>
  <si>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</si>
  <si>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</si>
  <si>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</si>
  <si>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</si>
  <si>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</si>
  <si>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</si>
  <si>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</si>
  <si>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</si>
  <si>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</si>
  <si>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</si>
  <si>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</si>
  <si>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</si>
  <si>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</si>
  <si>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</si>
  <si>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</si>
  <si>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</si>
  <si>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</si>
  <si>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</si>
  <si>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</si>
  <si>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</si>
  <si>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</si>
  <si>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</si>
  <si>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</si>
  <si>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</si>
  <si>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</si>
  <si>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</si>
  <si>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</si>
  <si>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</si>
  <si>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</si>
  <si>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</si>
  <si>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</si>
  <si>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</si>
  <si>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</si>
  <si>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</si>
  <si>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</si>
  <si>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</si>
  <si>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</si>
  <si>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</si>
  <si>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</si>
  <si>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</si>
  <si>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</si>
  <si>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</si>
  <si>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</si>
  <si>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</si>
  <si>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</si>
  <si>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</si>
  <si>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</si>
  <si>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</si>
  <si>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</si>
  <si>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</si>
  <si>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</si>
  <si>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</si>
  <si>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</si>
  <si>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</si>
  <si>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</si>
  <si>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</si>
  <si>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</si>
  <si>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</si>
  <si>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</si>
  <si>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</si>
  <si>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</si>
  <si>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</si>
  <si>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</si>
  <si>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</si>
  <si>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</si>
  <si>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</si>
  <si>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</si>
  <si>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</si>
  <si>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</si>
  <si>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</si>
  <si>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</si>
  <si>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</si>
  <si>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</si>
  <si>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</si>
  <si>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</si>
  <si>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</si>
  <si>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</si>
  <si>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</si>
  <si>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</si>
  <si>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</si>
  <si>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</si>
  <si>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</si>
  <si>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</si>
  <si>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</si>
  <si>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</si>
  <si>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</si>
  <si>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</si>
  <si>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</si>
  <si>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</si>
  <si>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</si>
  <si>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</si>
  <si>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</si>
  <si>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</si>
  <si>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</si>
  <si>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</si>
  <si>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</si>
  <si>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</si>
  <si>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</si>
  <si>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</si>
  <si>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</si>
  <si>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</si>
  <si>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</si>
  <si>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</si>
  <si>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</si>
  <si>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</si>
  <si>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</si>
  <si>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</si>
  <si>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</si>
  <si>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</si>
  <si>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</si>
  <si>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</si>
  <si>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</si>
  <si>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</si>
  <si>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</si>
  <si>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</si>
  <si>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</si>
  <si>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</si>
  <si>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</si>
  <si>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</si>
  <si>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</si>
  <si>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</si>
  <si>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</si>
  <si>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</si>
  <si>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</si>
  <si>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</si>
  <si>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</si>
  <si>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</si>
  <si>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</si>
  <si>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</si>
  <si>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</si>
  <si>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</si>
  <si>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</si>
  <si>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</si>
  <si>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</si>
  <si>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</si>
  <si>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</si>
  <si>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</si>
  <si>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</si>
  <si>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</si>
  <si>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</si>
  <si>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</si>
  <si>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</si>
  <si>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</si>
  <si>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</si>
  <si>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</si>
  <si>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</si>
  <si>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</si>
  <si>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</si>
  <si>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</si>
  <si>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</si>
  <si>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</si>
  <si>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</si>
  <si>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</si>
  <si>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</si>
  <si>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</si>
  <si>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</si>
  <si>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</si>
  <si>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</si>
  <si>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</si>
  <si>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</si>
  <si>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</si>
  <si>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</si>
  <si>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</si>
  <si>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</si>
  <si>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</si>
  <si>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</si>
  <si>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</si>
  <si>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</si>
  <si>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</si>
  <si>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</si>
  <si>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</si>
  <si>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</si>
  <si>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</si>
  <si>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</si>
  <si>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</si>
  <si>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</si>
  <si>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</si>
  <si>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</si>
  <si>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</si>
  <si>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</si>
  <si>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</si>
  <si>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</si>
  <si>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</si>
  <si>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</si>
  <si>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</si>
  <si>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</si>
  <si>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</si>
  <si>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</si>
  <si>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</si>
  <si>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</si>
  <si>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</si>
  <si>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</si>
  <si>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</si>
  <si>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</si>
  <si>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</si>
  <si>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</si>
  <si>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</si>
  <si>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</si>
  <si>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</si>
  <si>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</si>
  <si>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</si>
  <si>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</si>
  <si>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</si>
  <si>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</si>
  <si>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</si>
  <si>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</si>
  <si>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</si>
  <si>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</si>
  <si>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</si>
  <si>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</si>
  <si>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</si>
  <si>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</si>
  <si>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</si>
  <si>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</si>
  <si>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</si>
  <si>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</si>
  <si>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</si>
  <si>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</si>
  <si>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</si>
  <si>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</si>
  <si>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</si>
  <si>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</si>
  <si>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</si>
  <si>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</si>
  <si>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</si>
  <si>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</si>
  <si>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</si>
  <si>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</si>
  <si>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</si>
  <si>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</si>
  <si>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</si>
  <si>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</si>
  <si>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</si>
  <si>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</si>
  <si>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</si>
  <si>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</si>
  <si>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</si>
  <si>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</si>
  <si>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</si>
  <si>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</si>
  <si>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</si>
  <si>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</si>
  <si>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</si>
  <si>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</si>
  <si>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</si>
  <si>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</si>
  <si>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</si>
  <si>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</si>
  <si>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</si>
  <si>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</si>
  <si>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</si>
  <si>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</si>
  <si>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</si>
  <si>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</si>
  <si>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</si>
  <si>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</si>
  <si>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</si>
  <si>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</si>
  <si>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</si>
  <si>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</si>
  <si>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</si>
  <si>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</si>
  <si>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</si>
  <si>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</si>
  <si>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</si>
  <si>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</si>
  <si>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</si>
  <si>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</si>
  <si>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</si>
  <si>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</si>
  <si>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</si>
  <si>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</si>
  <si>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</si>
  <si>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</si>
  <si>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</si>
  <si>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</si>
  <si>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</si>
  <si>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</si>
  <si>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</si>
  <si>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</si>
  <si>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</si>
  <si>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</si>
  <si>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</si>
  <si>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</si>
  <si>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</si>
  <si>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</si>
  <si>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</si>
  <si>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</si>
  <si>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</si>
  <si>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</si>
  <si>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</si>
  <si>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</si>
  <si>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</si>
  <si>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</si>
  <si>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</si>
  <si>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</si>
  <si>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</si>
  <si>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</si>
  <si>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</si>
  <si>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</si>
  <si>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</si>
  <si>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</si>
  <si>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</si>
  <si>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</si>
  <si>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</si>
  <si>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</si>
  <si>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</si>
  <si>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</si>
  <si>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</si>
  <si>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</si>
  <si>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</si>
  <si>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</si>
  <si>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</si>
  <si>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</si>
  <si>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</si>
  <si>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</si>
  <si>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</si>
  <si>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</si>
  <si>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</si>
  <si>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</si>
  <si>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</si>
  <si>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</si>
  <si>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</si>
  <si>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</si>
  <si>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</si>
  <si>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</si>
  <si>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</si>
  <si>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</si>
  <si>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</si>
  <si>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</si>
  <si>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</si>
  <si>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</si>
  <si>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</si>
  <si>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</si>
  <si>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</si>
  <si>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</si>
  <si>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</si>
  <si>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</si>
  <si>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</si>
  <si>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</si>
  <si>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</si>
  <si>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</si>
  <si>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</si>
  <si>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</si>
  <si>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</si>
  <si>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</si>
  <si>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</si>
  <si>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</si>
  <si>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</si>
  <si>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</si>
  <si>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</si>
  <si>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</si>
  <si>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</si>
  <si>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</si>
  <si>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</si>
  <si>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</si>
  <si>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</si>
  <si>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</si>
  <si>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</si>
  <si>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</si>
  <si>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</si>
  <si>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</si>
  <si>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</si>
  <si>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</si>
  <si>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</si>
  <si>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</si>
  <si>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</si>
  <si>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</si>
  <si>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</si>
  <si>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</si>
  <si>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</si>
  <si>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</si>
  <si>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</si>
  <si>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</si>
  <si>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</si>
  <si>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</si>
  <si>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</si>
  <si>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</si>
  <si>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</si>
  <si>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</si>
  <si>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</si>
  <si>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</si>
  <si>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</si>
  <si>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</si>
  <si>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</si>
  <si>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</si>
  <si>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</si>
  <si>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</si>
  <si>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</si>
  <si>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</si>
  <si>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</si>
  <si>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</si>
  <si>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</si>
  <si>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</si>
  <si>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</si>
  <si>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</si>
  <si>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</si>
  <si>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</si>
  <si>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</si>
  <si>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</si>
  <si>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</si>
  <si>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</si>
  <si>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</si>
  <si>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</si>
  <si>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</si>
  <si>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</si>
  <si>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</si>
  <si>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</si>
  <si>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</si>
  <si>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</si>
  <si>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</si>
  <si>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</si>
  <si>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</si>
  <si>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</si>
  <si>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</si>
  <si>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</si>
  <si>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</si>
  <si>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</si>
  <si>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</si>
  <si>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</si>
  <si>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</si>
  <si>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</si>
  <si>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</si>
  <si>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</si>
  <si>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</si>
  <si>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</si>
  <si>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</si>
  <si>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</si>
  <si>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</si>
  <si>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</si>
  <si>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</si>
  <si>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</si>
  <si>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</si>
  <si>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</si>
  <si>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</si>
  <si>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</si>
  <si>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</si>
  <si>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</si>
  <si>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</si>
  <si>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</si>
  <si>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</si>
  <si>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</si>
  <si>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</si>
  <si>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</si>
  <si>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</si>
  <si>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</si>
  <si>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</si>
  <si>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</si>
  <si>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</si>
  <si>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</si>
  <si>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</si>
  <si>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</si>
  <si>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</si>
  <si>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</si>
  <si>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</si>
  <si>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</si>
  <si>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</si>
  <si>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</si>
  <si>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</si>
  <si>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</si>
  <si>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</si>
  <si>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</si>
  <si>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</si>
  <si>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</si>
  <si>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</si>
  <si>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</si>
  <si>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</si>
  <si>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</si>
  <si>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</si>
  <si>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</si>
  <si>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</si>
  <si>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</si>
  <si>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</si>
  <si>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</si>
  <si>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</si>
  <si>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</si>
  <si>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</si>
  <si>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</si>
  <si>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</si>
  <si>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</si>
  <si>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</si>
  <si>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</si>
  <si>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</si>
  <si>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</si>
  <si>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</si>
  <si>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</si>
  <si>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</si>
  <si>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</si>
  <si>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</si>
  <si>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</si>
  <si>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</si>
  <si>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</si>
  <si>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</si>
  <si>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</si>
  <si>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</si>
  <si>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</si>
  <si>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</si>
  <si>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</si>
  <si>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</si>
  <si>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</si>
  <si>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</si>
  <si>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</si>
  <si>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</si>
  <si>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</si>
  <si>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</si>
  <si>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</si>
  <si>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</si>
  <si>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</si>
  <si>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</si>
  <si>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</si>
  <si>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</si>
  <si>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</si>
  <si>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</si>
  <si>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</si>
  <si>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</si>
  <si>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</si>
  <si>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</si>
  <si>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</si>
  <si>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</si>
  <si>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</si>
  <si>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</si>
  <si>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</si>
  <si>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</si>
  <si>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</si>
  <si>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</si>
  <si>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</si>
  <si>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</si>
  <si>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</si>
  <si>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</si>
  <si>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</si>
  <si>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</si>
  <si>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</si>
  <si>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</si>
  <si>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</si>
  <si>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</si>
  <si>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</si>
  <si>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</si>
  <si>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</si>
  <si>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</si>
  <si>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</si>
  <si>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</si>
  <si>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</si>
  <si>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</si>
  <si>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</si>
  <si>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</si>
  <si>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</si>
  <si>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</si>
  <si>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</si>
  <si>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</si>
  <si>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</si>
  <si>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</si>
  <si>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</si>
  <si>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</si>
  <si>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</si>
  <si>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</si>
  <si>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</si>
  <si>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</si>
  <si>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</si>
  <si>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</si>
  <si>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</si>
  <si>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</si>
  <si>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</si>
  <si>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</si>
  <si>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</si>
  <si>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</si>
  <si>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</si>
  <si>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</si>
  <si>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</si>
  <si>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</si>
  <si>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</si>
  <si>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</si>
  <si>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</si>
  <si>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</si>
  <si>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</si>
  <si>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</si>
  <si>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</si>
  <si>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</si>
  <si>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</si>
  <si>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</si>
  <si>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</si>
  <si>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</si>
  <si>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</si>
  <si>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</si>
  <si>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</si>
  <si>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</si>
  <si>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</si>
  <si>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</si>
  <si>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</si>
  <si>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</si>
  <si>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</si>
  <si>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</si>
  <si>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</si>
  <si>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</si>
  <si>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</si>
  <si>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</si>
  <si>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</si>
  <si>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</si>
  <si>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</si>
  <si>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</si>
  <si>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</si>
  <si>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</si>
  <si>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</si>
  <si>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</si>
  <si>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</si>
  <si>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</si>
  <si>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</si>
  <si>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</si>
  <si>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</si>
  <si>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</si>
  <si>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</si>
  <si>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</si>
  <si>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</si>
  <si>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</si>
  <si>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</si>
  <si>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</si>
  <si>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</si>
  <si>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</si>
  <si>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</si>
  <si>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</si>
  <si>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</si>
  <si>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</si>
  <si>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</si>
  <si>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</si>
  <si>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</si>
  <si>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</si>
  <si>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</si>
  <si>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</si>
  <si>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</si>
  <si>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</si>
  <si>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</si>
  <si>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</si>
  <si>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</si>
  <si>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</si>
  <si>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</si>
  <si>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</si>
  <si>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</si>
  <si>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</si>
  <si>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</si>
  <si>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</si>
  <si>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</si>
  <si>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</si>
  <si>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</si>
  <si>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</si>
  <si>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</si>
  <si>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</si>
  <si>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</si>
  <si>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</si>
  <si>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</si>
  <si>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</si>
  <si>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</si>
  <si>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</si>
  <si>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</si>
  <si>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</si>
  <si>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</si>
  <si>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</si>
  <si>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</si>
  <si>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</si>
  <si>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</si>
  <si>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</si>
  <si>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</si>
  <si>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</si>
  <si>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</si>
  <si>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</si>
  <si>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</si>
  <si>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</si>
  <si>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</si>
  <si>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</si>
  <si>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</si>
  <si>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</si>
  <si>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</si>
  <si>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</si>
  <si>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</si>
  <si>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</si>
  <si>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</si>
  <si>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</si>
  <si>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</si>
  <si>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</si>
  <si>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</si>
  <si>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</si>
  <si>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</si>
  <si>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</si>
  <si>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</si>
  <si>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</si>
  <si>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</si>
  <si>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</si>
  <si>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</si>
  <si>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</si>
  <si>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</si>
  <si>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</si>
  <si>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</si>
  <si>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</si>
  <si>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</si>
  <si>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</si>
  <si>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</si>
  <si>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</si>
  <si>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</si>
  <si>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</si>
  <si>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</si>
  <si>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</si>
  <si>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</si>
  <si>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</si>
  <si>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</si>
  <si>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</si>
  <si>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</si>
  <si>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</si>
  <si>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</si>
  <si>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</si>
  <si>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</si>
  <si>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</si>
  <si>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</si>
  <si>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</si>
  <si>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</si>
  <si>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</si>
  <si>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</si>
  <si>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</si>
  <si>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</si>
  <si>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</si>
  <si>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</si>
  <si>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</si>
  <si>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</si>
  <si>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</si>
  <si>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</si>
  <si>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</si>
  <si>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</si>
  <si>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</si>
  <si>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</si>
  <si>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</si>
  <si>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</si>
  <si>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</si>
  <si>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</si>
  <si>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</si>
  <si>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</si>
  <si>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</si>
  <si>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</si>
  <si>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</si>
  <si>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</si>
  <si>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</si>
  <si>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</si>
  <si>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</si>
  <si>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</si>
  <si>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</si>
  <si>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</si>
  <si>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</si>
  <si>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</si>
  <si>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</si>
  <si>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</si>
  <si>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</si>
  <si>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</si>
  <si>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</si>
  <si>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</si>
  <si>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</si>
  <si>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</si>
  <si>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</si>
  <si>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</si>
  <si>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</si>
  <si>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</si>
  <si>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</si>
  <si>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</si>
  <si>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</si>
  <si>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</si>
  <si>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</si>
  <si>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</si>
  <si>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</si>
  <si>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</si>
  <si>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</si>
  <si>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</si>
  <si>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</si>
  <si>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</si>
  <si>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</si>
  <si>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</si>
  <si>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</si>
  <si>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</si>
  <si>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</si>
  <si>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</si>
  <si>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</si>
  <si>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</si>
  <si>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</si>
  <si>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</si>
  <si>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</si>
  <si>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</si>
  <si>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</si>
  <si>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</si>
  <si>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</si>
  <si>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</si>
  <si>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</si>
  <si>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</si>
  <si>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</si>
  <si>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</si>
  <si>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</si>
  <si>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</si>
  <si>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</si>
  <si>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</si>
  <si>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</si>
  <si>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</si>
  <si>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</si>
  <si>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</si>
  <si>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</si>
  <si>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</si>
  <si>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</si>
  <si>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</si>
  <si>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</si>
  <si>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</si>
  <si>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</si>
  <si>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</si>
  <si>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</si>
  <si>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</si>
  <si>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</si>
  <si>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</si>
  <si>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</si>
  <si>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</si>
  <si>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</si>
  <si>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</si>
  <si>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</si>
  <si>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</si>
  <si>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</si>
  <si>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</si>
  <si>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</si>
  <si>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</si>
  <si>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</si>
  <si>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</si>
  <si>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</si>
  <si>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</si>
  <si>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</si>
  <si>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</si>
  <si>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</si>
  <si>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</si>
  <si>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</si>
  <si>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</si>
  <si>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</si>
  <si>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</si>
  <si>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</si>
  <si>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</si>
  <si>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</si>
  <si>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</si>
  <si>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</si>
  <si>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</si>
  <si>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</si>
  <si>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</si>
  <si>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</si>
  <si>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</si>
  <si>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</si>
  <si>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</si>
  <si>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</si>
  <si>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</si>
  <si>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</si>
  <si>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</si>
  <si>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</si>
  <si>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</si>
  <si>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</si>
  <si>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</si>
  <si>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</si>
  <si>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</si>
  <si>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</si>
  <si>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</si>
  <si>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</si>
  <si>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</si>
  <si>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</si>
  <si>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</si>
  <si>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</si>
  <si>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</si>
  <si>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</si>
  <si>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</si>
  <si>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</si>
  <si>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</si>
  <si>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</si>
  <si>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</si>
  <si>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</si>
  <si>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</si>
  <si>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</si>
  <si>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</si>
  <si>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</si>
  <si>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</si>
  <si>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</si>
  <si>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</si>
  <si>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</si>
  <si>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</si>
  <si>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</si>
  <si>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</si>
  <si>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</si>
  <si>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</si>
  <si>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</si>
  <si>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</si>
  <si>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</si>
  <si>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</si>
  <si>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</si>
  <si>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</si>
  <si>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</si>
  <si>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</si>
  <si>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</si>
  <si>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</si>
  <si>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</si>
  <si>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</si>
  <si>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</si>
  <si>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</si>
  <si>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</si>
  <si>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</si>
  <si>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</si>
  <si>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</si>
  <si>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</si>
  <si>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</si>
  <si>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</si>
  <si>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</si>
  <si>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</si>
  <si>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</si>
  <si>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</si>
  <si>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</si>
  <si>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</si>
  <si>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</si>
  <si>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</si>
  <si>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</si>
  <si>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</si>
  <si>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</si>
  <si>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</si>
  <si>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</si>
  <si>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</si>
  <si>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</si>
  <si>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</si>
  <si>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</si>
  <si>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</si>
  <si>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</si>
  <si>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</si>
  <si>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</si>
  <si>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</si>
  <si>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</si>
  <si>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</si>
  <si>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</si>
  <si>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</si>
  <si>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</si>
  <si>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</si>
  <si>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</si>
  <si>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</si>
  <si>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</si>
  <si>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</si>
  <si>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</si>
  <si>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</si>
  <si>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</si>
  <si>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</si>
  <si>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</si>
  <si>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</si>
  <si>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</si>
  <si>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</si>
  <si>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</si>
  <si>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</si>
  <si>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</si>
  <si>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</si>
  <si>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</si>
  <si>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</si>
  <si>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</si>
  <si>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</si>
  <si>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</si>
  <si>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</si>
  <si>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</si>
  <si>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</si>
  <si>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</si>
  <si>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</si>
  <si>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</si>
  <si>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</si>
  <si>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</si>
  <si>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</si>
  <si>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</si>
  <si>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</si>
  <si>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</si>
  <si>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</si>
  <si>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</si>
  <si>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</si>
  <si>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</si>
  <si>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</si>
  <si>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</si>
  <si>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</si>
  <si>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</si>
  <si>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</si>
  <si>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</si>
  <si>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</si>
  <si>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</si>
  <si>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</si>
  <si>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</si>
  <si>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</si>
  <si>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</si>
  <si>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</si>
  <si>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</si>
  <si>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</si>
  <si>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</si>
  <si>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</si>
  <si>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</si>
  <si>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</si>
  <si>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</si>
  <si>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</si>
  <si>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</si>
  <si>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</si>
  <si>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</si>
  <si>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</si>
  <si>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</si>
  <si>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</si>
  <si>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</si>
  <si>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</si>
  <si>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</si>
  <si>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</si>
  <si>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</si>
  <si>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</si>
  <si>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</si>
  <si>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</si>
  <si>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</si>
  <si>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</si>
  <si>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</si>
  <si>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</si>
  <si>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</si>
  <si>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</si>
  <si>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</si>
  <si>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</si>
  <si>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</si>
  <si>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</si>
  <si>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</si>
  <si>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</si>
  <si>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</si>
  <si>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</si>
  <si>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</si>
  <si>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</si>
  <si>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</si>
  <si>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</si>
  <si>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</si>
  <si>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</si>
  <si>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</si>
  <si>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</si>
  <si>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</si>
  <si>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</si>
  <si>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</si>
  <si>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</si>
  <si>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</si>
  <si>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</si>
  <si>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</si>
  <si>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</si>
  <si>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</si>
  <si>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</si>
  <si>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</si>
  <si>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</si>
  <si>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</si>
  <si>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</si>
  <si>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</si>
  <si>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</si>
  <si>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</si>
  <si>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</si>
  <si>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</si>
  <si>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</si>
  <si>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</si>
  <si>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</si>
  <si>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</si>
  <si>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</si>
  <si>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</si>
  <si>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</si>
  <si>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</si>
  <si>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</si>
  <si>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</si>
  <si>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</si>
  <si>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</si>
  <si>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</si>
  <si>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</si>
  <si>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</si>
  <si>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</si>
  <si>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</si>
  <si>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</si>
  <si>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</si>
  <si>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</si>
  <si>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</si>
  <si>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</si>
  <si>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</si>
  <si>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</si>
  <si>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</si>
  <si>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</si>
  <si>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</si>
  <si>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</si>
  <si>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</si>
  <si>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</si>
  <si>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</si>
  <si>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</si>
  <si>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</si>
  <si>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</si>
  <si>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</si>
  <si>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</si>
  <si>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</si>
  <si>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</si>
  <si>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</si>
  <si>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</si>
  <si>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</si>
  <si>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</si>
  <si>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</si>
  <si>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</si>
  <si>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</si>
  <si>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</si>
  <si>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</si>
  <si>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</si>
  <si>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</si>
  <si>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</si>
  <si>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</si>
  <si>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</si>
  <si>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</si>
  <si>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</si>
  <si>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</si>
  <si>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</si>
  <si>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</si>
  <si>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</si>
  <si>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</si>
  <si>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</si>
  <si>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</si>
  <si>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</si>
  <si>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</si>
  <si>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</si>
  <si>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</si>
  <si>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</si>
  <si>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</si>
  <si>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</si>
  <si>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</si>
  <si>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</si>
  <si>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</si>
  <si>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</si>
  <si>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</si>
  <si>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</si>
  <si>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</si>
  <si>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</si>
  <si>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</si>
  <si>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</si>
  <si>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</si>
  <si>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</si>
  <si>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</si>
  <si>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</si>
  <si>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</si>
  <si>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</si>
  <si>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</si>
  <si>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</si>
  <si>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</si>
  <si>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</si>
  <si>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</si>
  <si>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</si>
  <si>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</si>
  <si>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</si>
  <si>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</si>
  <si>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</si>
  <si>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</si>
  <si>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</si>
  <si>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</si>
  <si>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</si>
  <si>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</si>
  <si>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</si>
  <si>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</si>
  <si>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</si>
  <si>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</si>
  <si>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</si>
  <si>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</si>
  <si>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</si>
  <si>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</si>
  <si>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</si>
  <si>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</si>
  <si>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</si>
  <si>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</si>
  <si>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</si>
  <si>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</si>
  <si>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</si>
  <si>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</si>
  <si>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</si>
  <si>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</si>
  <si>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</si>
  <si>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</si>
  <si>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</si>
  <si>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</si>
  <si>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</si>
  <si>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</si>
  <si>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</si>
  <si>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</si>
  <si>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</si>
  <si>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</si>
  <si>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</si>
  <si>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</si>
  <si>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</si>
  <si>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</si>
  <si>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</si>
  <si>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</si>
  <si>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</si>
  <si>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</si>
  <si>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</si>
  <si>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</si>
  <si>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</si>
  <si>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</si>
  <si>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</si>
  <si>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</si>
  <si>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</si>
  <si>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</si>
  <si>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</si>
  <si>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</si>
  <si>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</si>
  <si>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</si>
  <si>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</si>
  <si>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</si>
  <si>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</si>
  <si>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</si>
  <si>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</si>
  <si>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</si>
  <si>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</si>
  <si>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</si>
  <si>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</si>
  <si>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</si>
  <si>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</si>
  <si>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</si>
  <si>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</si>
  <si>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</si>
  <si>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</si>
  <si>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</si>
  <si>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</si>
  <si>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</si>
  <si>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</si>
  <si>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</si>
  <si>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</si>
  <si>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</si>
  <si>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</si>
  <si>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</si>
  <si>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</si>
  <si>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</si>
  <si>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</si>
  <si>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</si>
  <si>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</si>
  <si>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</si>
  <si>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</si>
  <si>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</si>
  <si>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</si>
  <si>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</si>
  <si>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</si>
  <si>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</si>
  <si>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</si>
  <si>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</si>
  <si>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</si>
  <si>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</si>
  <si>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</si>
  <si>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</si>
  <si>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</si>
  <si>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</si>
  <si>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</si>
  <si>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</si>
  <si>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</si>
  <si>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</si>
  <si>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</si>
  <si>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</si>
  <si>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</si>
  <si>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</si>
  <si>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</si>
  <si>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</si>
  <si>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</si>
  <si>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</si>
  <si>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</si>
  <si>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</si>
  <si>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</si>
  <si>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</si>
  <si>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</si>
  <si>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</si>
  <si>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</si>
  <si>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</si>
  <si>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</si>
  <si>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</si>
  <si>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</si>
  <si>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</si>
  <si>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</si>
  <si>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</si>
  <si>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</si>
  <si>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</si>
  <si>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</si>
  <si>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</si>
  <si>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</si>
  <si>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</si>
  <si>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</si>
  <si>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</si>
  <si>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</si>
  <si>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</si>
  <si>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</si>
  <si>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</si>
  <si>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</si>
  <si>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</si>
  <si>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</si>
  <si>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</si>
  <si>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</si>
  <si>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</si>
  <si>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</si>
  <si>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</si>
  <si>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</si>
  <si>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</si>
  <si>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</si>
  <si>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</si>
  <si>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</si>
  <si>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</si>
  <si>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</si>
  <si>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</si>
  <si>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</si>
  <si>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</si>
  <si>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</si>
  <si>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</si>
  <si>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</si>
  <si>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</si>
  <si>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</si>
  <si>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</si>
  <si>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</si>
  <si>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</si>
  <si>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</si>
  <si>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</si>
  <si>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</si>
  <si>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</si>
  <si>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</si>
  <si>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</si>
  <si>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</si>
  <si>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</si>
  <si>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</si>
  <si>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</si>
  <si>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</si>
  <si>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</si>
  <si>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</si>
  <si>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</si>
  <si>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</si>
  <si>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</si>
  <si>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</si>
  <si>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</si>
  <si>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</si>
  <si>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</si>
  <si>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</si>
  <si>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</si>
  <si>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</si>
  <si>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</si>
  <si>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</si>
  <si>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</si>
  <si>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</si>
  <si>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</si>
  <si>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</si>
  <si>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</si>
  <si>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</si>
  <si>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</si>
  <si>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</si>
  <si>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</si>
  <si>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</si>
  <si>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</si>
  <si>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</si>
  <si>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</si>
  <si>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</si>
  <si>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</si>
  <si>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</si>
  <si>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</si>
  <si>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</si>
  <si>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</si>
  <si>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</si>
  <si>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</si>
  <si>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</si>
  <si>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</si>
  <si>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</si>
  <si>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</si>
  <si>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</si>
  <si>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</si>
  <si>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</si>
  <si>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</si>
  <si>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</si>
  <si>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</si>
  <si>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</si>
  <si>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</si>
  <si>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</si>
  <si>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</si>
  <si>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</si>
  <si>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</si>
  <si>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</si>
  <si>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</si>
  <si>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</si>
  <si>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</si>
  <si>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</si>
  <si>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</si>
  <si>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</si>
  <si>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</si>
  <si>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</si>
  <si>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</si>
  <si>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</si>
  <si>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</si>
  <si>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</si>
  <si>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</si>
  <si>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</si>
  <si>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</si>
  <si>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</si>
  <si>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</si>
  <si>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</si>
  <si>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</si>
  <si>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</si>
  <si>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</si>
  <si>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</si>
  <si>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</si>
  <si>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</si>
  <si>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</si>
  <si>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</si>
  <si>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</si>
  <si>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</si>
  <si>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</si>
  <si>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</si>
  <si>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</si>
  <si>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</si>
  <si>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</si>
  <si>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</si>
  <si>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</si>
  <si>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</si>
  <si>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</si>
  <si>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</si>
  <si>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</si>
  <si>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</si>
  <si>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</si>
  <si>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</si>
  <si>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</si>
  <si>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</si>
  <si>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</si>
  <si>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</si>
  <si>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</si>
  <si>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</si>
  <si>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</si>
  <si>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</si>
  <si>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</si>
  <si>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</si>
  <si>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</si>
  <si>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</si>
  <si>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</si>
  <si>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</si>
  <si>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</si>
  <si>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</si>
  <si>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</si>
  <si>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</si>
  <si>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</si>
  <si>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</si>
  <si>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</si>
  <si>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</si>
  <si>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</si>
  <si>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</si>
  <si>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</si>
  <si>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</si>
  <si>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</si>
  <si>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</si>
  <si>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</si>
  <si>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</si>
  <si>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</si>
  <si>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</si>
  <si>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</si>
  <si>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</si>
  <si>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</si>
  <si>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</si>
  <si>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</si>
  <si>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</si>
  <si>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</si>
  <si>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</si>
  <si>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</si>
  <si>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</si>
  <si>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</si>
  <si>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</si>
  <si>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</si>
  <si>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</si>
  <si>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</si>
  <si>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</si>
  <si>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</si>
  <si>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</si>
  <si>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</si>
  <si>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</si>
  <si>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</si>
  <si>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</si>
  <si>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</si>
  <si>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</si>
  <si>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</si>
  <si>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</si>
  <si>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</si>
  <si>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</si>
  <si>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</si>
  <si>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</si>
  <si>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</si>
  <si>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</si>
  <si>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</si>
  <si>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</si>
  <si>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</si>
  <si>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</si>
  <si>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</si>
  <si>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</si>
  <si>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</si>
  <si>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</si>
  <si>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</si>
  <si>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</si>
  <si>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</si>
  <si>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</si>
  <si>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</si>
  <si>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</si>
  <si>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</si>
  <si>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</si>
  <si>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</si>
  <si>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</si>
  <si>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</si>
  <si>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</si>
  <si>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</si>
  <si>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</si>
  <si>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</si>
  <si>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</si>
  <si>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</si>
  <si>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</si>
  <si>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</si>
  <si>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</si>
  <si>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</si>
  <si>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</si>
  <si>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</si>
  <si>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</si>
  <si>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</si>
  <si>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</si>
  <si>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</si>
  <si>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</si>
  <si>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</si>
  <si>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</si>
  <si>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</si>
  <si>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</si>
  <si>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</si>
  <si>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</si>
  <si>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</si>
  <si>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</si>
  <si>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</si>
  <si>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</si>
  <si>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</si>
  <si>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</si>
  <si>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</si>
  <si>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</si>
  <si>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</si>
  <si>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</si>
  <si>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</si>
  <si>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</si>
  <si>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</si>
  <si>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</si>
  <si>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</si>
  <si>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</si>
  <si>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</si>
  <si>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</si>
  <si>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</si>
  <si>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</si>
  <si>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</si>
  <si>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</si>
  <si>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</si>
  <si>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</si>
  <si>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</si>
  <si>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</si>
  <si>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</si>
  <si>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</si>
  <si>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</si>
  <si>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</si>
  <si>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</si>
  <si>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</si>
  <si>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</si>
  <si>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</si>
  <si>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</si>
  <si>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</si>
  <si>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</si>
  <si>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</si>
  <si>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</si>
  <si>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</si>
  <si>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</si>
  <si>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</si>
  <si>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</si>
  <si>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</si>
  <si>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</si>
  <si>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</si>
  <si>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</si>
  <si>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</si>
  <si>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</si>
  <si>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</si>
  <si>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</si>
  <si>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</si>
  <si>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</si>
  <si>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</si>
  <si>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</si>
  <si>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</si>
  <si>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</si>
  <si>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</si>
  <si>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</si>
  <si>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</si>
  <si>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</si>
  <si>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</si>
  <si>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</si>
  <si>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</si>
  <si>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</si>
  <si>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</si>
  <si>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</si>
  <si>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</si>
  <si>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</si>
  <si>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</si>
  <si>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</si>
  <si>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</si>
  <si>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</si>
  <si>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</si>
  <si>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</si>
  <si>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</si>
  <si>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</si>
  <si>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</si>
  <si>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</si>
  <si>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</si>
  <si>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</si>
  <si>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</si>
  <si>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</si>
  <si>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</si>
  <si>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</si>
  <si>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</si>
  <si>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</si>
  <si>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</si>
  <si>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</si>
  <si>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</si>
  <si>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</si>
  <si>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</si>
  <si>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</si>
  <si>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</si>
  <si>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</si>
  <si>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</si>
  <si>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</si>
  <si>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</si>
  <si>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</si>
  <si>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</si>
  <si>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</si>
  <si>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</si>
  <si>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</si>
  <si>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</si>
  <si>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</si>
  <si>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</si>
  <si>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</si>
  <si>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</si>
  <si>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</si>
  <si>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</si>
  <si>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</si>
  <si>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</si>
  <si>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</si>
  <si>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</si>
  <si>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</si>
  <si>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</si>
  <si>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</si>
  <si>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</si>
  <si>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</si>
  <si>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</si>
  <si>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</si>
  <si>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</si>
  <si>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</si>
  <si>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</si>
  <si>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</si>
  <si>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</si>
  <si>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</si>
  <si>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</si>
  <si>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</si>
  <si>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</si>
  <si>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</si>
  <si>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</si>
  <si>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</si>
  <si>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</si>
  <si>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</si>
  <si>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</si>
  <si>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</si>
  <si>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</si>
  <si>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</si>
  <si>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</si>
  <si>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</si>
  <si>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</si>
  <si>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</si>
  <si>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</si>
  <si>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</si>
  <si>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</si>
  <si>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</si>
  <si>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</si>
  <si>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</si>
  <si>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</si>
  <si>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</si>
  <si>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</si>
  <si>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</si>
  <si>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</si>
  <si>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</si>
  <si>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</si>
  <si>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</si>
  <si>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</si>
  <si>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</si>
  <si>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</si>
  <si>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</si>
  <si>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</si>
  <si>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</si>
  <si>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</si>
  <si>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</si>
  <si>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</si>
  <si>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</si>
  <si>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</si>
  <si>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</si>
  <si>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</si>
  <si>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</si>
  <si>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</si>
  <si>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</si>
  <si>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</si>
  <si>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</si>
  <si>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</si>
  <si>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</si>
  <si>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</si>
  <si>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</si>
  <si>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</si>
  <si>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</si>
  <si>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</si>
  <si>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</si>
  <si>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</si>
  <si>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</si>
  <si>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</si>
  <si>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</si>
  <si>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</si>
  <si>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</si>
  <si>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</si>
  <si>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</si>
  <si>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</si>
  <si>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</si>
  <si>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</si>
  <si>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</si>
  <si>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</si>
  <si>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</si>
  <si>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</si>
  <si>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</si>
  <si>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</si>
  <si>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</si>
  <si>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</si>
  <si>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</si>
  <si>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</si>
  <si>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</si>
  <si>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</si>
  <si>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</si>
  <si>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</si>
  <si>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</si>
  <si>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</si>
  <si>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</si>
  <si>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</si>
  <si>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</si>
  <si>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</si>
  <si>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</si>
  <si>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</si>
  <si>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</si>
  <si>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</si>
  <si>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</si>
  <si>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</si>
  <si>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</si>
  <si>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</si>
  <si>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</si>
  <si>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</si>
  <si>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</si>
  <si>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</si>
  <si>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</si>
  <si>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</si>
  <si>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</si>
  <si>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</si>
  <si>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</si>
  <si>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</si>
  <si>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</si>
  <si>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</si>
  <si>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</si>
  <si>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</si>
  <si>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</si>
  <si>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</si>
  <si>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</si>
  <si>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</si>
  <si>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</si>
  <si>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</si>
  <si>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</si>
  <si>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</si>
  <si>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</si>
  <si>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</si>
  <si>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</si>
  <si>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</si>
  <si>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</si>
  <si>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</si>
  <si>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</si>
  <si>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</si>
  <si>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</si>
  <si>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</si>
  <si>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</si>
  <si>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</si>
  <si>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</si>
  <si>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</si>
  <si>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</si>
  <si>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</si>
  <si>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</si>
  <si>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</si>
  <si>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</si>
  <si>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</si>
  <si>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</si>
  <si>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</si>
  <si>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</si>
  <si>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</si>
  <si>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</si>
  <si>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</si>
  <si>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</si>
  <si>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</si>
  <si>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</si>
  <si>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</si>
  <si>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</si>
  <si>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</si>
  <si>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</si>
  <si>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</si>
  <si>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</si>
  <si>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</si>
  <si>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</si>
  <si>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</si>
  <si>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</si>
  <si>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</si>
  <si>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</si>
  <si>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</si>
  <si>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</si>
  <si>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</si>
  <si>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</si>
  <si>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</si>
  <si>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</si>
  <si>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</si>
  <si>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</si>
  <si>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</si>
  <si>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</si>
  <si>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</si>
  <si>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</si>
  <si>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</si>
  <si>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</si>
  <si>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</si>
  <si>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</si>
  <si>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</si>
  <si>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</si>
  <si>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</si>
  <si>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</si>
  <si>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</si>
  <si>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</si>
  <si>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</si>
  <si>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</si>
  <si>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</si>
  <si>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</si>
  <si>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</si>
  <si>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</si>
  <si>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</si>
  <si>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</si>
  <si>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</si>
  <si>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</si>
  <si>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</si>
  <si>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</si>
  <si>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</si>
  <si>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</si>
  <si>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</si>
  <si>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</si>
  <si>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</si>
  <si>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</si>
  <si>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</si>
  <si>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</si>
  <si>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</si>
  <si>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</si>
  <si>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</si>
  <si>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</si>
  <si>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</si>
  <si>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</si>
  <si>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</si>
  <si>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</si>
  <si>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</si>
  <si>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</si>
  <si>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</si>
  <si>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</si>
  <si>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</si>
  <si>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</si>
  <si>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</si>
  <si>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</si>
  <si>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</si>
  <si>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</si>
  <si>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</si>
  <si>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</si>
  <si>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</si>
  <si>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</si>
  <si>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</si>
  <si>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</si>
  <si>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</si>
  <si>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</si>
  <si>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</si>
  <si>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</si>
  <si>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</si>
  <si>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</si>
  <si>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</si>
  <si>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</si>
  <si>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</si>
  <si>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</si>
  <si>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</si>
  <si>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</si>
  <si>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</si>
  <si>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</si>
  <si>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</si>
  <si>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</si>
  <si>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</si>
  <si>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</si>
  <si>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</si>
  <si>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</si>
  <si>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</si>
  <si>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</si>
  <si>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</si>
  <si>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</si>
  <si>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</si>
  <si>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</si>
  <si>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</si>
  <si>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</si>
  <si>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</si>
  <si>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</si>
  <si>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</si>
  <si>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</si>
  <si>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</si>
  <si>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</si>
  <si>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</si>
  <si>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</si>
  <si>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</si>
  <si>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</si>
  <si>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</si>
  <si>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</si>
  <si>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</si>
  <si>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</si>
  <si>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</si>
  <si>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</si>
  <si>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</si>
  <si>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</si>
  <si>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</si>
  <si>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</si>
  <si>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</si>
  <si>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</si>
  <si>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</si>
  <si>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</si>
  <si>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</si>
  <si>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</si>
  <si>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</si>
  <si>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</si>
  <si>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</si>
  <si>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</si>
  <si>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</si>
  <si>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</si>
  <si>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</si>
  <si>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</si>
  <si>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</si>
  <si>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</si>
  <si>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</si>
  <si>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</si>
  <si>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</si>
  <si>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</si>
  <si>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</si>
  <si>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</si>
  <si>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</si>
  <si>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</si>
  <si>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</si>
  <si>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</si>
  <si>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</si>
  <si>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</si>
  <si>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</si>
  <si>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</si>
  <si>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</si>
  <si>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</si>
  <si>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</si>
  <si>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</si>
  <si>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</si>
  <si>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</si>
  <si>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</si>
  <si>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</si>
  <si>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</si>
  <si>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</si>
  <si>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</si>
  <si>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</si>
  <si>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</si>
  <si>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</si>
  <si>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</si>
  <si>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</si>
  <si>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</si>
  <si>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</si>
  <si>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</si>
  <si>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</si>
  <si>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</si>
  <si>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</si>
  <si>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</si>
  <si>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</si>
  <si>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</si>
  <si>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</si>
  <si>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</si>
  <si>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</si>
  <si>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</si>
  <si>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</si>
  <si>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</si>
  <si>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</si>
  <si>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</si>
  <si>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</si>
  <si>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</si>
  <si>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</si>
  <si>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</si>
  <si>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</si>
  <si>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</si>
  <si>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</si>
  <si>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</si>
  <si>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</si>
  <si>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</si>
  <si>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</si>
  <si>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</si>
  <si>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</si>
  <si>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</si>
  <si>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</si>
  <si>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</si>
  <si>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</si>
  <si>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</si>
  <si>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</si>
  <si>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</si>
  <si>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</si>
  <si>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</si>
  <si>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</si>
  <si>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</si>
  <si>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</si>
  <si>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</si>
  <si>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</si>
  <si>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</si>
  <si>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</si>
  <si>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</si>
  <si>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</si>
  <si>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</si>
  <si>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</si>
  <si>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</si>
  <si>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</si>
  <si>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</si>
  <si>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</si>
  <si>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</si>
  <si>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</si>
  <si>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</si>
  <si>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</si>
  <si>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</si>
  <si>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</si>
  <si>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</si>
  <si>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</si>
  <si>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</si>
  <si>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</si>
  <si>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</si>
  <si>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</si>
  <si>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</si>
  <si>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</si>
  <si>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</si>
  <si>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</si>
  <si>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</si>
  <si>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</si>
  <si>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</si>
  <si>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</si>
  <si>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</si>
  <si>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</si>
  <si>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</si>
  <si>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</si>
  <si>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</si>
  <si>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</si>
  <si>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</si>
  <si>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</si>
  <si>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</si>
  <si>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</si>
  <si>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</si>
  <si>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</si>
  <si>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</si>
  <si>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</si>
  <si>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</si>
  <si>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</si>
  <si>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</si>
  <si>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</si>
  <si>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</si>
  <si>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</si>
  <si>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</si>
  <si>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</si>
  <si>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</si>
  <si>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</si>
  <si>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</si>
  <si>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</si>
  <si>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</si>
  <si>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</si>
  <si>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</si>
  <si>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</si>
  <si>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</si>
  <si>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</si>
  <si>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</si>
  <si>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</si>
  <si>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</si>
  <si>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</si>
  <si>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</si>
  <si>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</si>
  <si>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</si>
  <si>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</si>
  <si>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</si>
  <si>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</si>
  <si>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</si>
  <si>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</si>
  <si>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</si>
  <si>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</si>
  <si>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</si>
  <si>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</si>
  <si>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</si>
  <si>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</si>
  <si>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</si>
  <si>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</si>
  <si>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</si>
  <si>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</si>
  <si>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</si>
  <si>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</si>
  <si>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</si>
  <si>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</si>
  <si>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</si>
  <si>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</si>
  <si>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</si>
  <si>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</si>
  <si>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</si>
  <si>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</si>
  <si>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</si>
  <si>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</si>
  <si>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</si>
  <si>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</si>
  <si>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</si>
  <si>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</si>
  <si>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</si>
  <si>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</si>
  <si>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</si>
  <si>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</si>
  <si>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</si>
  <si>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</si>
  <si>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</si>
  <si>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</si>
  <si>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</si>
  <si>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</si>
  <si>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</si>
  <si>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</si>
  <si>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</si>
  <si>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</si>
  <si>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</si>
  <si>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</si>
  <si>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</si>
  <si>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</si>
  <si>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</si>
  <si>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</si>
  <si>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</si>
  <si>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</si>
  <si>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</si>
  <si>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</si>
  <si>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</si>
  <si>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</si>
  <si>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</si>
  <si>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</si>
  <si>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</si>
  <si>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</si>
  <si>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</si>
  <si>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</si>
  <si>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</si>
  <si>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</si>
  <si>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</si>
  <si>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</si>
  <si>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</si>
  <si>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</si>
  <si>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</si>
  <si>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</si>
  <si>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</si>
  <si>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</si>
  <si>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</si>
  <si>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</si>
  <si>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</si>
  <si>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</si>
  <si>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</si>
  <si>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</si>
  <si>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</si>
  <si>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</si>
  <si>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</si>
  <si>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</si>
  <si>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</si>
  <si>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</si>
  <si>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</si>
  <si>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</si>
  <si>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</si>
  <si>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</si>
  <si>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</si>
  <si>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</si>
  <si>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</si>
  <si>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</si>
  <si>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</si>
  <si>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</si>
  <si>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</si>
  <si>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</si>
  <si>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</si>
  <si>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</si>
  <si>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</si>
  <si>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</si>
  <si>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</si>
  <si>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</si>
  <si>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</si>
  <si>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</si>
  <si>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</si>
  <si>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</si>
  <si>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</si>
  <si>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</si>
  <si>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</si>
  <si>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</si>
  <si>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</si>
  <si>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</si>
  <si>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</si>
  <si>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</si>
  <si>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</si>
  <si>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</si>
  <si>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</si>
  <si>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</si>
  <si>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</si>
  <si>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</si>
  <si>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</si>
  <si>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</si>
  <si>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</si>
  <si>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</si>
  <si>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</si>
  <si>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</si>
  <si>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</si>
  <si>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</si>
  <si>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</si>
  <si>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</si>
  <si>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</si>
  <si>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</si>
  <si>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</si>
  <si>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</si>
  <si>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</si>
  <si>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</si>
  <si>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</si>
  <si>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</si>
  <si>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</si>
  <si>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</si>
  <si>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</si>
  <si>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</si>
  <si>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</si>
  <si>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</si>
  <si>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</si>
  <si>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</si>
  <si>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</si>
  <si>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</si>
  <si>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</si>
  <si>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</si>
  <si>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</si>
  <si>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</si>
  <si>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</si>
  <si>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</si>
  <si>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</si>
  <si>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</si>
  <si>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</si>
  <si>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</si>
  <si>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</si>
  <si>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</si>
  <si>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</si>
  <si>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</si>
  <si>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</si>
  <si>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</si>
  <si>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</si>
  <si>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</si>
  <si>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</si>
  <si>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</si>
  <si>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</si>
  <si>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</si>
  <si>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</si>
  <si>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</si>
  <si>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</si>
  <si>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</si>
  <si>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</si>
  <si>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</si>
  <si>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</si>
  <si>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</si>
  <si>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</si>
  <si>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</si>
  <si>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</si>
  <si>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</si>
  <si>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</si>
  <si>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</si>
  <si>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</si>
  <si>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</si>
  <si>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</si>
  <si>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</si>
  <si>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</si>
  <si>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</si>
  <si>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</si>
  <si>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</si>
  <si>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</si>
  <si>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</si>
  <si>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</si>
  <si>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</si>
  <si>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</si>
  <si>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</si>
  <si>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</si>
  <si>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</si>
  <si>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</si>
  <si>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</si>
  <si>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</si>
  <si>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</si>
  <si>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</si>
  <si>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</si>
  <si>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</si>
  <si>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</si>
  <si>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</si>
  <si>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</si>
  <si>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</si>
  <si>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</si>
  <si>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</si>
  <si>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</si>
  <si>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</si>
  <si>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</si>
  <si>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</si>
  <si>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</si>
  <si>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</si>
  <si>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</si>
  <si>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</si>
  <si>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</si>
  <si>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</si>
  <si>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</si>
  <si>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</si>
  <si>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</si>
  <si>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</si>
  <si>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</si>
  <si>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</si>
  <si>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</si>
  <si>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</si>
  <si>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</si>
  <si>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</si>
  <si>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</si>
  <si>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</si>
  <si>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</si>
  <si>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</si>
  <si>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</si>
  <si>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</si>
  <si>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</si>
  <si>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</si>
  <si>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</si>
  <si>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</si>
  <si>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</si>
  <si>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</si>
  <si>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</si>
  <si>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</si>
  <si>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</si>
  <si>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</si>
  <si>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</si>
  <si>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</si>
  <si>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</si>
  <si>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</si>
  <si>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</si>
  <si>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</si>
  <si>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</si>
  <si>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</si>
  <si>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</si>
  <si>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</si>
  <si>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</si>
  <si>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</si>
  <si>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</si>
  <si>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</si>
  <si>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</si>
  <si>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</si>
  <si>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</si>
  <si>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</si>
  <si>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</si>
  <si>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</si>
  <si>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</si>
  <si>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</si>
  <si>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</si>
  <si>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</si>
  <si>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</si>
  <si>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</si>
  <si>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</si>
  <si>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</si>
  <si>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</si>
  <si>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</si>
  <si>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</si>
  <si>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</si>
  <si>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</si>
  <si>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</si>
  <si>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</si>
  <si>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</si>
  <si>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</si>
  <si>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</si>
  <si>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</si>
  <si>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</si>
  <si>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</si>
  <si>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</si>
  <si>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</si>
  <si>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</si>
  <si>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</si>
  <si>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</si>
  <si>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</si>
  <si>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</si>
  <si>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</si>
  <si>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</si>
  <si>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</si>
  <si>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</si>
  <si>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</si>
  <si>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</si>
  <si>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</si>
  <si>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</si>
  <si>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</si>
  <si>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</si>
  <si>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</si>
  <si>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</si>
  <si>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</si>
  <si>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</si>
  <si>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</si>
  <si>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</si>
  <si>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</si>
  <si>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</si>
  <si>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</si>
  <si>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</si>
  <si>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</si>
  <si>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</si>
  <si>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</si>
  <si>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</si>
  <si>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</si>
  <si>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</si>
  <si>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</si>
  <si>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</si>
  <si>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</si>
  <si>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</si>
  <si>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</si>
  <si>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</si>
  <si>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</si>
  <si>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</si>
  <si>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</si>
  <si>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</si>
  <si>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</si>
  <si>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</si>
  <si>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</si>
  <si>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</si>
  <si>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</si>
  <si>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</si>
  <si>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</si>
  <si>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</si>
  <si>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</si>
  <si>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</si>
  <si>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</si>
  <si>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</si>
  <si>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</si>
  <si>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</si>
  <si>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</si>
  <si>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</si>
  <si>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</si>
  <si>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</si>
  <si>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</si>
  <si>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</si>
  <si>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</si>
  <si>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</si>
  <si>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</si>
  <si>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</si>
  <si>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</si>
  <si>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</si>
  <si>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</si>
  <si>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</si>
  <si>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</si>
  <si>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</si>
  <si>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</si>
  <si>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</si>
  <si>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</si>
  <si>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</si>
  <si>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</si>
  <si>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</si>
  <si>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</si>
  <si>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</si>
  <si>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</si>
  <si>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</si>
  <si>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</si>
  <si>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</si>
  <si>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</si>
  <si>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</si>
  <si>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</si>
  <si>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</si>
  <si>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</si>
  <si>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</si>
  <si>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</si>
  <si>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</si>
  <si>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</si>
  <si>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</si>
  <si>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</si>
  <si>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</si>
  <si>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</si>
  <si>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</si>
  <si>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</si>
  <si>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</si>
  <si>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</si>
  <si>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</si>
  <si>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</si>
  <si>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</si>
  <si>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</si>
  <si>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</si>
  <si>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</si>
  <si>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</si>
  <si>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</si>
  <si>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</si>
  <si>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</si>
  <si>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</si>
  <si>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</si>
  <si>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</si>
  <si>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</si>
  <si>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</si>
  <si>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</si>
  <si>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</si>
  <si>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</si>
  <si>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</si>
  <si>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</si>
  <si>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</si>
  <si>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</si>
  <si>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</si>
  <si>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</si>
  <si>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</si>
  <si>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</si>
  <si>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</si>
  <si>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</si>
  <si>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</si>
  <si>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</si>
  <si>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</si>
  <si>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</si>
  <si>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</si>
  <si>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</si>
  <si>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</si>
  <si>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</si>
  <si>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</si>
  <si>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</si>
  <si>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</si>
  <si>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</si>
  <si>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</si>
  <si>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</si>
  <si>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</si>
  <si>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</si>
  <si>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</si>
  <si>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</si>
  <si>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</si>
  <si>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</si>
  <si>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</si>
  <si>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</si>
  <si>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</si>
  <si>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</si>
  <si>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</si>
  <si>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</si>
  <si>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</si>
  <si>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</si>
  <si>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</si>
  <si>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</si>
  <si>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</si>
  <si>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</si>
  <si>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</si>
  <si>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</si>
  <si>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</si>
  <si>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</si>
  <si>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</si>
  <si>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</si>
  <si>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</si>
  <si>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</si>
  <si>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</si>
  <si>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</si>
  <si>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</si>
  <si>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</si>
  <si>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</si>
  <si>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</si>
  <si>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</si>
  <si>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</si>
  <si>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</si>
  <si>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</si>
  <si>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</si>
  <si>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</si>
  <si>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</si>
  <si>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</si>
  <si>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</si>
  <si>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</si>
  <si>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</si>
  <si>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</si>
  <si>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</si>
  <si>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</si>
  <si>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</si>
  <si>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</si>
  <si>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</si>
  <si>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</si>
  <si>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</si>
  <si>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</si>
  <si>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</si>
  <si>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</si>
  <si>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</si>
  <si>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</si>
  <si>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</si>
  <si>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</si>
  <si>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</si>
  <si>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</si>
  <si>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</si>
  <si>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</si>
  <si>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</si>
  <si>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</si>
  <si>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</si>
  <si>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</si>
  <si>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</si>
  <si>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</si>
  <si>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</si>
  <si>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</si>
  <si>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</si>
  <si>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</si>
  <si>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</si>
  <si>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</si>
  <si>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</si>
  <si>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</si>
  <si>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</si>
  <si>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</si>
  <si>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</si>
  <si>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</si>
  <si>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</si>
  <si>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</si>
  <si>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</si>
  <si>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</si>
  <si>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</si>
  <si>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</si>
  <si>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</si>
  <si>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</si>
  <si>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</si>
  <si>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</si>
  <si>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</si>
  <si>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</si>
  <si>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</si>
  <si>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</si>
  <si>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</si>
  <si>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</si>
  <si>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</si>
  <si>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</si>
  <si>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</si>
  <si>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</si>
  <si>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</si>
  <si>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</si>
  <si>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</si>
  <si>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</si>
  <si>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</si>
  <si>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</si>
  <si>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</si>
  <si>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</si>
  <si>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</si>
  <si>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</si>
  <si>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</si>
  <si>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</si>
  <si>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</si>
  <si>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</si>
  <si>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</si>
  <si>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</si>
  <si>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</si>
  <si>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</si>
  <si>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</si>
  <si>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</si>
  <si>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</si>
  <si>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</si>
  <si>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</si>
  <si>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</si>
  <si>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</si>
  <si>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</si>
  <si>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</si>
  <si>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</si>
  <si>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</si>
  <si>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</si>
  <si>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</si>
  <si>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</si>
  <si>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</si>
  <si>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</si>
  <si>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</si>
  <si>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</si>
  <si>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</si>
  <si>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</si>
  <si>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</si>
  <si>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</si>
  <si>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</si>
  <si>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</si>
  <si>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</si>
  <si>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</si>
  <si>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</si>
  <si>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</si>
  <si>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</si>
  <si>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</si>
  <si>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</si>
  <si>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</si>
  <si>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</si>
  <si>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</si>
  <si>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</si>
  <si>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</si>
  <si>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</si>
  <si>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</si>
  <si>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</si>
  <si>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</si>
  <si>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</si>
  <si>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</si>
  <si>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</si>
  <si>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</si>
  <si>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</si>
  <si>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</si>
  <si>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</si>
  <si>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</si>
  <si>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</si>
  <si>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</si>
  <si>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</si>
  <si>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</si>
  <si>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</si>
  <si>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</si>
  <si>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</si>
  <si>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</si>
  <si>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</si>
  <si>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</si>
  <si>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</si>
  <si>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</si>
  <si>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</si>
  <si>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</si>
  <si>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</si>
  <si>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</si>
  <si>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</si>
  <si>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</si>
  <si>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</si>
  <si>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</si>
  <si>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</si>
  <si>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</si>
  <si>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</si>
  <si>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</si>
  <si>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</si>
  <si>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</si>
  <si>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</si>
  <si>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</si>
  <si>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</si>
  <si>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</si>
  <si>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</si>
  <si>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</si>
  <si>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</si>
  <si>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</si>
  <si>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</si>
  <si>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</si>
  <si>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</si>
  <si>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</si>
  <si>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</si>
  <si>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</si>
  <si>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</si>
  <si>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</si>
  <si>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</si>
  <si>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</si>
  <si>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</si>
  <si>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</si>
  <si>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</si>
  <si>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</si>
  <si>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</si>
  <si>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</si>
  <si>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</si>
  <si>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</si>
  <si>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</si>
  <si>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</si>
  <si>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</si>
  <si>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</si>
  <si>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</si>
  <si>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</si>
  <si>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</si>
  <si>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</si>
  <si>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</si>
  <si>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</si>
  <si>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</si>
  <si>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</si>
  <si>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</si>
  <si>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</si>
  <si>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</si>
  <si>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</si>
  <si>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</si>
  <si>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</si>
  <si>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</si>
  <si>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</si>
  <si>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</si>
  <si>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</si>
  <si>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</si>
  <si>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</si>
  <si>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</si>
  <si>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</si>
  <si>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</si>
  <si>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</si>
  <si>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</si>
  <si>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</si>
  <si>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</si>
  <si>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</si>
  <si>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</si>
  <si>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</si>
  <si>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</si>
  <si>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</si>
  <si>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</si>
  <si>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</si>
  <si>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</si>
  <si>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</si>
  <si>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</si>
  <si>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</si>
  <si>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</si>
  <si>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</si>
  <si>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</si>
  <si>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</si>
  <si>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</si>
  <si>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</si>
  <si>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</si>
  <si>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</si>
  <si>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</si>
  <si>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</si>
  <si>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</si>
  <si>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</si>
  <si>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</si>
  <si>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</si>
  <si>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</si>
  <si>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</si>
  <si>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</si>
  <si>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</si>
  <si>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</si>
  <si>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</si>
  <si>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</si>
  <si>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</si>
  <si>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</si>
  <si>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</si>
  <si>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</si>
  <si>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</si>
  <si>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</si>
  <si>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</si>
  <si>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</si>
  <si>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</si>
  <si>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</si>
  <si>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</si>
  <si>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</si>
  <si>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</si>
  <si>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</si>
  <si>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</si>
  <si>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</si>
  <si>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</si>
  <si>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</si>
  <si>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</si>
  <si>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</si>
  <si>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</si>
  <si>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</si>
  <si>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</si>
  <si>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</si>
  <si>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</si>
  <si>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</si>
  <si>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</si>
  <si>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</si>
  <si>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</si>
  <si>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</si>
  <si>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</si>
  <si>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</si>
  <si>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</si>
  <si>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</si>
  <si>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</si>
  <si>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</si>
  <si>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</si>
  <si>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</si>
  <si>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</si>
  <si>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</si>
  <si>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</si>
  <si>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</si>
  <si>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</si>
  <si>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</si>
  <si>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</si>
  <si>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</si>
  <si>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</si>
  <si>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</si>
  <si>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</si>
  <si>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</si>
  <si>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</si>
  <si>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</si>
  <si>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</si>
  <si>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</si>
  <si>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</si>
  <si>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</si>
  <si>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</si>
  <si>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</si>
  <si>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</si>
  <si>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</si>
  <si>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</si>
  <si>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</si>
  <si>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</si>
  <si>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</si>
  <si>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</si>
  <si>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</si>
  <si>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</si>
  <si>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</si>
  <si>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</si>
  <si>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</si>
  <si>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</si>
  <si>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</si>
  <si>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</si>
  <si>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</si>
  <si>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</si>
  <si>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</si>
  <si>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</si>
  <si>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</si>
  <si>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</si>
  <si>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</si>
  <si>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</si>
  <si>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</si>
  <si>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</si>
  <si>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</si>
  <si>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</si>
  <si>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</si>
  <si>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</si>
  <si>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</si>
  <si>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</si>
  <si>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</si>
  <si>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</si>
  <si>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</si>
  <si>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</si>
  <si>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</si>
  <si>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</si>
  <si>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</si>
  <si>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</si>
  <si>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</si>
  <si>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</si>
  <si>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</si>
  <si>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</si>
  <si>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</si>
  <si>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</si>
  <si>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</si>
  <si>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</si>
  <si>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</si>
  <si>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</si>
  <si>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</si>
  <si>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</si>
  <si>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</si>
  <si>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</si>
  <si>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</si>
  <si>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</si>
  <si>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</si>
  <si>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</si>
  <si>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</si>
  <si>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</si>
  <si>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</si>
  <si>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</si>
  <si>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</si>
  <si>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</si>
  <si>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</si>
  <si>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</si>
  <si>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</si>
  <si>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</si>
  <si>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</si>
  <si>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</si>
  <si>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</si>
  <si>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</si>
  <si>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</si>
  <si>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</si>
  <si>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</si>
  <si>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</si>
  <si>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</si>
  <si>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</si>
  <si>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</si>
  <si>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</si>
  <si>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</si>
  <si>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</si>
  <si>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</si>
  <si>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</si>
  <si>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</si>
  <si>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</si>
  <si>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</si>
  <si>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</si>
  <si>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</si>
  <si>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</si>
  <si>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</si>
  <si>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</si>
  <si>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</si>
  <si>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</si>
  <si>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</si>
  <si>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</si>
  <si>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</si>
  <si>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</si>
  <si>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</si>
  <si>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</si>
  <si>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</si>
  <si>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</si>
  <si>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</si>
  <si>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</si>
  <si>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</si>
  <si>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</si>
  <si>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</si>
  <si>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</si>
  <si>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</si>
  <si>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</si>
  <si>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</si>
  <si>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</si>
  <si>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</si>
  <si>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</si>
  <si>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</si>
  <si>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</si>
  <si>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</si>
  <si>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</si>
  <si>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</si>
  <si>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</si>
  <si>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</si>
  <si>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</si>
  <si>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</si>
  <si>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</si>
  <si>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</si>
  <si>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</si>
  <si>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</si>
  <si>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</si>
  <si>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</si>
  <si>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</si>
  <si>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</si>
  <si>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</si>
  <si>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</si>
  <si>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</si>
  <si>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</si>
  <si>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</si>
  <si>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</si>
  <si>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</si>
  <si>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</si>
  <si>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</si>
  <si>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</si>
  <si>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</si>
  <si>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</si>
  <si>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</si>
  <si>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</si>
  <si>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</si>
  <si>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</si>
  <si>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</si>
  <si>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</si>
  <si>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</si>
  <si>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</si>
  <si>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</si>
  <si>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</si>
  <si>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</si>
  <si>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</si>
  <si>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</si>
  <si>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</si>
  <si>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</si>
  <si>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</si>
  <si>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</si>
  <si>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</si>
  <si>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</si>
  <si>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</si>
  <si>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</si>
  <si>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</si>
  <si>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</si>
  <si>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</si>
  <si>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</si>
  <si>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</si>
  <si>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</si>
  <si>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</si>
  <si>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</si>
  <si>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</si>
  <si>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</si>
  <si>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</si>
  <si>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</si>
  <si>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</si>
  <si>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</si>
  <si>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</si>
  <si>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</si>
  <si>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</si>
  <si>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</si>
  <si>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</si>
  <si>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</si>
  <si>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</si>
  <si>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</si>
  <si>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</si>
  <si>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</si>
  <si>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</si>
  <si>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</si>
  <si>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</si>
  <si>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</si>
  <si>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</si>
  <si>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</si>
  <si>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</si>
  <si>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</si>
  <si>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</si>
  <si>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</si>
  <si>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</si>
  <si>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</si>
  <si>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</si>
  <si>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</si>
  <si>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</si>
  <si>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</si>
  <si>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</si>
  <si>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</si>
  <si>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</si>
  <si>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</si>
  <si>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</si>
  <si>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</si>
  <si>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</si>
  <si>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</si>
  <si>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</si>
  <si>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</si>
  <si>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</si>
  <si>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</si>
  <si>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</si>
  <si>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</si>
  <si>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</si>
  <si>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</si>
  <si>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</si>
  <si>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</si>
  <si>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</si>
  <si>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</si>
  <si>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</si>
  <si>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</si>
  <si>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</si>
  <si>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</si>
  <si>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</si>
  <si>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</si>
  <si>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</si>
  <si>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</si>
  <si>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</si>
  <si>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</si>
  <si>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</si>
  <si>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</si>
  <si>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</si>
  <si>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</si>
  <si>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</si>
  <si>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</si>
  <si>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</si>
  <si>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</si>
  <si>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</si>
  <si>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</si>
  <si>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</si>
  <si>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</si>
  <si>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</si>
  <si>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</si>
  <si>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</si>
  <si>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</si>
  <si>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</si>
  <si>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</si>
  <si>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</si>
  <si>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</si>
  <si>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</si>
  <si>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</si>
  <si>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</si>
  <si>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</si>
  <si>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</si>
  <si>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</si>
  <si>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</si>
  <si>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</si>
  <si>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</si>
  <si>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</si>
  <si>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</si>
  <si>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</si>
  <si>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</si>
  <si>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</si>
  <si>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</si>
  <si>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</si>
  <si>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</si>
  <si>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</si>
  <si>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</si>
  <si>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</si>
  <si>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</si>
  <si>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</si>
  <si>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</si>
  <si>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</si>
  <si>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</si>
  <si>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</si>
  <si>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</si>
  <si>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</si>
  <si>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</si>
  <si>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</si>
  <si>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</si>
  <si>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</si>
  <si>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</si>
  <si>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</si>
  <si>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</si>
  <si>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</si>
  <si>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</si>
  <si>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</si>
  <si>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</si>
  <si>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</si>
  <si>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</si>
  <si>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</si>
  <si>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</si>
  <si>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</si>
  <si>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</si>
  <si>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</si>
  <si>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</si>
  <si>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</si>
  <si>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</si>
  <si>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</si>
  <si>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</si>
  <si>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</si>
  <si>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</si>
  <si>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</si>
  <si>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</si>
  <si>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</si>
  <si>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</si>
  <si>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</si>
  <si>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</si>
  <si>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</si>
  <si>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</si>
  <si>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</si>
  <si>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</si>
  <si>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</si>
  <si>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</si>
  <si>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</si>
  <si>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</si>
  <si>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</si>
  <si>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</si>
  <si>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</si>
  <si>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</si>
  <si>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</si>
  <si>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</si>
  <si>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</si>
  <si>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</si>
  <si>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</si>
  <si>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</si>
  <si>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</si>
  <si>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</si>
  <si>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</si>
  <si>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</si>
  <si>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</si>
  <si>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</si>
  <si>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</si>
  <si>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</si>
  <si>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</si>
  <si>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</si>
  <si>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</si>
  <si>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</si>
  <si>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</si>
  <si>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</si>
  <si>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</si>
  <si>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</si>
  <si>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</si>
  <si>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</si>
  <si>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</si>
  <si>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</si>
  <si>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</si>
  <si>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</si>
  <si>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</si>
  <si>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</si>
  <si>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</si>
  <si>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</si>
  <si>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</si>
  <si>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</si>
  <si>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</si>
  <si>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</si>
  <si>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</si>
  <si>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</si>
  <si>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</si>
  <si>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</si>
  <si>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</si>
  <si>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</si>
  <si>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</si>
  <si>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</si>
  <si>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</si>
  <si>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</si>
  <si>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</si>
  <si>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</si>
  <si>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</si>
  <si>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</si>
  <si>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</si>
  <si>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</si>
  <si>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</si>
  <si>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</si>
  <si>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</si>
  <si>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</si>
  <si>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</si>
  <si>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</si>
  <si>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</si>
  <si>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</si>
  <si>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</si>
  <si>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</si>
  <si>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</si>
  <si>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</si>
  <si>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</si>
  <si>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</si>
  <si>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</si>
  <si>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</si>
  <si>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</si>
  <si>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</si>
  <si>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</si>
  <si>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</si>
  <si>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</si>
  <si>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</si>
  <si>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</si>
  <si>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</si>
  <si>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</si>
  <si>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</si>
  <si>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</si>
  <si>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</si>
  <si>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</si>
  <si>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</si>
  <si>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</si>
  <si>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</si>
  <si>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</si>
  <si>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</si>
  <si>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</si>
  <si>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</si>
  <si>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</si>
  <si>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</si>
  <si>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</si>
  <si>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</si>
  <si>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</si>
  <si>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</si>
  <si>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</si>
  <si>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</si>
  <si>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</si>
  <si>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</si>
  <si>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</si>
  <si>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</si>
  <si>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</si>
  <si>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</si>
  <si>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</si>
  <si>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</si>
  <si>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</si>
  <si>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</si>
  <si>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</si>
  <si>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</si>
  <si>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</si>
  <si>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</si>
  <si>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</si>
  <si>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</si>
  <si>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</si>
  <si>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</si>
  <si>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</si>
  <si>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</si>
  <si>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</si>
  <si>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</si>
  <si>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</si>
  <si>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</si>
  <si>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</si>
  <si>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</si>
  <si>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</si>
  <si>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</si>
  <si>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</si>
  <si>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</si>
  <si>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</si>
  <si>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</si>
  <si>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</si>
  <si>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</si>
  <si>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</si>
  <si>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</si>
  <si>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</si>
  <si>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</si>
  <si>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</si>
  <si>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</si>
  <si>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</si>
  <si>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</si>
  <si>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</si>
  <si>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</si>
  <si>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</si>
  <si>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</si>
  <si>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</si>
  <si>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</si>
  <si>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</si>
  <si>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</si>
  <si>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</si>
  <si>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</si>
  <si>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</si>
  <si>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</si>
  <si>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</si>
  <si>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</si>
  <si>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</si>
  <si>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</si>
  <si>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</si>
  <si>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</si>
  <si>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</si>
  <si>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</si>
  <si>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</si>
  <si>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</si>
  <si>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</si>
  <si>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</si>
  <si>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</si>
  <si>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</si>
  <si>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</si>
  <si>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</si>
  <si>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</si>
  <si>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</si>
  <si>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</si>
  <si>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</si>
  <si>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</si>
  <si>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</si>
  <si>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</si>
  <si>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</si>
  <si>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</si>
  <si>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</si>
  <si>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</si>
  <si>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</si>
  <si>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</si>
  <si>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</si>
  <si>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</si>
  <si>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</si>
  <si>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</si>
  <si>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</si>
  <si>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</si>
  <si>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</si>
  <si>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</si>
  <si>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</si>
  <si>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</si>
  <si>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</si>
  <si>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</si>
  <si>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</si>
  <si>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</si>
  <si>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</si>
  <si>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</si>
  <si>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</si>
  <si>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</si>
  <si>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</si>
  <si>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</si>
  <si>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</si>
  <si>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</si>
  <si>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</si>
  <si>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</si>
  <si>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</si>
  <si>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</si>
  <si>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</si>
  <si>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</si>
  <si>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</si>
  <si>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</si>
  <si>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</si>
  <si>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</si>
  <si>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</si>
  <si>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</si>
  <si>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</si>
  <si>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</si>
  <si>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</si>
  <si>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</si>
  <si>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</si>
  <si>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</si>
  <si>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</si>
  <si>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</si>
  <si>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</si>
  <si>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</si>
  <si>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</si>
  <si>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</si>
  <si>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</si>
  <si>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</si>
  <si>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</si>
  <si>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</si>
  <si>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</si>
  <si>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</si>
  <si>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</si>
  <si>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</si>
  <si>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</si>
  <si>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</si>
  <si>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</si>
  <si>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</si>
  <si>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</si>
  <si>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</si>
  <si>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</si>
  <si>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</si>
  <si>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</si>
  <si>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</si>
  <si>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</si>
  <si>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</si>
  <si>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</si>
  <si>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</si>
  <si>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</si>
  <si>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</si>
  <si>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</si>
  <si>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</si>
  <si>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</si>
  <si>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</si>
  <si>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</si>
  <si>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</si>
  <si>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</si>
  <si>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</si>
  <si>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</si>
  <si>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</si>
  <si>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</si>
  <si>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</si>
  <si>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</si>
  <si>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</si>
  <si>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</si>
  <si>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</si>
  <si>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</si>
  <si>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</si>
  <si>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</si>
  <si>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</si>
  <si>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</si>
  <si>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</si>
  <si>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</si>
  <si>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</si>
  <si>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</si>
  <si>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</si>
  <si>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</si>
  <si>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</si>
  <si>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</si>
  <si>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</si>
  <si>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</si>
  <si>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</si>
  <si>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</si>
  <si>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</si>
  <si>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</si>
  <si>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</si>
  <si>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</si>
  <si>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</si>
  <si>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</si>
  <si>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</si>
  <si>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</si>
  <si>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</si>
  <si>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</si>
  <si>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</si>
  <si>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</si>
  <si>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</si>
  <si>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</si>
  <si>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</si>
  <si>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</si>
  <si>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</si>
  <si>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</si>
  <si>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</si>
  <si>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</si>
  <si>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</si>
  <si>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</si>
  <si>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</si>
  <si>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</si>
  <si>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</si>
  <si>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</si>
  <si>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</si>
  <si>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</si>
  <si>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</si>
  <si>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</si>
  <si>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</si>
  <si>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</si>
  <si>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</si>
  <si>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</si>
  <si>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</si>
  <si>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</si>
  <si>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</si>
  <si>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</si>
  <si>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</si>
  <si>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</si>
  <si>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</si>
  <si>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</si>
  <si>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</si>
  <si>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</si>
  <si>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</si>
  <si>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</si>
  <si>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</si>
  <si>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</si>
  <si>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</si>
  <si>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</si>
  <si>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</si>
  <si>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</si>
  <si>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</si>
  <si>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</si>
  <si>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</si>
  <si>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</si>
  <si>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</si>
  <si>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</si>
  <si>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</si>
  <si>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</si>
  <si>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</si>
  <si>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</si>
  <si>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</si>
  <si>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</si>
  <si>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</si>
  <si>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</si>
  <si>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</si>
  <si>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</si>
  <si>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</si>
  <si>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</si>
  <si>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</si>
  <si>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</si>
  <si>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</si>
  <si>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</si>
  <si>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</si>
  <si>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</si>
  <si>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</si>
  <si>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</si>
  <si>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</si>
  <si>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</si>
  <si>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</si>
  <si>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</si>
  <si>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</si>
  <si>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</si>
  <si>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</si>
  <si>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</si>
  <si>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</si>
  <si>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</si>
  <si>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</si>
  <si>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</si>
  <si>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</si>
  <si>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</si>
  <si>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</si>
  <si>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</si>
  <si>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</si>
  <si>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</si>
  <si>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</si>
  <si>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</si>
  <si>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</si>
  <si>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</si>
  <si>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</si>
  <si>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</si>
  <si>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</si>
  <si>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</si>
  <si>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</si>
  <si>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</si>
  <si>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</si>
  <si>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</si>
  <si>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</si>
  <si>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</si>
  <si>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</si>
  <si>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</si>
  <si>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</si>
  <si>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</si>
  <si>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</si>
  <si>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</si>
  <si>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</si>
  <si>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</si>
  <si>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</si>
  <si>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</si>
  <si>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</si>
  <si>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</si>
  <si>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</si>
  <si>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</si>
  <si>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</si>
  <si>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</si>
  <si>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</si>
  <si>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</si>
  <si>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</si>
  <si>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</si>
  <si>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</si>
  <si>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</si>
  <si>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</si>
  <si>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</si>
  <si>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</si>
  <si>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</si>
  <si>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</si>
  <si>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</si>
  <si>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</si>
  <si>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</si>
  <si>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</si>
  <si>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</si>
  <si>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</si>
  <si>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</si>
  <si>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</si>
  <si>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</si>
  <si>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</si>
  <si>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</si>
  <si>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</si>
  <si>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</si>
  <si>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</si>
  <si>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</si>
  <si>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</si>
  <si>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</si>
  <si>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</si>
  <si>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</si>
  <si>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</si>
  <si>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</si>
  <si>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</si>
  <si>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</si>
  <si>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</si>
  <si>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</si>
  <si>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</si>
  <si>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</si>
  <si>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</si>
  <si>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</si>
  <si>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</si>
  <si>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</si>
  <si>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</si>
  <si>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</si>
  <si>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</si>
  <si>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</si>
  <si>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</si>
  <si>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</si>
  <si>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</si>
  <si>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</si>
  <si>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</si>
  <si>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</si>
  <si>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</si>
  <si>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</si>
  <si>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</si>
  <si>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</si>
  <si>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</si>
  <si>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</si>
  <si>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</si>
  <si>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</si>
  <si>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</si>
  <si>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</si>
  <si>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</si>
  <si>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</si>
  <si>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</si>
  <si>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</si>
  <si>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</si>
  <si>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</si>
  <si>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</si>
  <si>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</si>
  <si>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</si>
  <si>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</si>
  <si>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</si>
  <si>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</si>
  <si>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</si>
  <si>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</si>
  <si>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</si>
  <si>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</si>
  <si>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</si>
  <si>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</si>
  <si>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</si>
  <si>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</si>
  <si>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</si>
  <si>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</si>
  <si>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</si>
  <si>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</si>
  <si>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</si>
  <si>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</si>
  <si>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</si>
  <si>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</si>
  <si>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</si>
  <si>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</si>
  <si>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</si>
  <si>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</si>
  <si>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</si>
  <si>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</si>
  <si>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</si>
  <si>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</si>
  <si>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</si>
  <si>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</si>
  <si>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</si>
  <si>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</si>
  <si>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</si>
  <si>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</si>
  <si>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</si>
  <si>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</si>
  <si>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</si>
  <si>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</si>
  <si>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</si>
  <si>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</si>
  <si>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</si>
  <si>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</si>
  <si>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</si>
  <si>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</si>
  <si>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</si>
  <si>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</si>
  <si>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</si>
  <si>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</si>
  <si>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</si>
  <si>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</si>
  <si>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</si>
  <si>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</si>
  <si>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</si>
  <si>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</si>
  <si>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</si>
  <si>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</si>
  <si>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</si>
  <si>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</si>
  <si>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</si>
  <si>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</si>
  <si>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</si>
  <si>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</si>
  <si>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</si>
  <si>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</si>
  <si>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</si>
  <si>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</si>
  <si>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</si>
  <si>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</si>
  <si>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</si>
  <si>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</si>
  <si>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</si>
  <si>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</si>
  <si>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</si>
  <si>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</si>
  <si>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</si>
  <si>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</si>
  <si>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</si>
  <si>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</si>
  <si>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</si>
  <si>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</si>
  <si>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</si>
  <si>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</si>
  <si>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</si>
  <si>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</si>
  <si>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</si>
  <si>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</si>
  <si>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</si>
  <si>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</si>
  <si>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</si>
  <si>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</si>
  <si>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</si>
  <si>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</si>
  <si>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</si>
  <si>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</si>
  <si>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</si>
  <si>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</si>
  <si>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</si>
  <si>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</si>
  <si>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</si>
  <si>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</si>
  <si>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</si>
  <si>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</si>
  <si>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</si>
  <si>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</si>
  <si>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</si>
  <si>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</si>
  <si>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</si>
  <si>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</si>
  <si>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</si>
  <si>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</si>
  <si>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</si>
  <si>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</si>
  <si>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</si>
  <si>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</si>
  <si>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</si>
  <si>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</si>
  <si>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</si>
  <si>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</si>
  <si>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</si>
  <si>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</si>
  <si>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</si>
  <si>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</si>
  <si>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</si>
  <si>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</si>
  <si>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</si>
  <si>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</si>
  <si>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</si>
  <si>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</si>
  <si>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</si>
  <si>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</si>
  <si>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</si>
  <si>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</si>
  <si>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</si>
  <si>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</si>
  <si>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</si>
  <si>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</si>
  <si>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</si>
  <si>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</si>
  <si>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</si>
  <si>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</si>
  <si>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</si>
  <si>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</si>
  <si>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</si>
  <si>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</si>
  <si>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</si>
  <si>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</si>
  <si>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</si>
  <si>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</si>
  <si>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</si>
  <si>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</si>
  <si>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</si>
  <si>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</si>
  <si>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</si>
  <si>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</si>
  <si>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</si>
  <si>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</si>
  <si>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</si>
  <si>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</si>
  <si>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</si>
  <si>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</si>
  <si>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</si>
  <si>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</si>
  <si>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</si>
  <si>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</si>
  <si>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</si>
  <si>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</si>
  <si>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</si>
  <si>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</si>
  <si>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</si>
  <si>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</si>
  <si>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</si>
  <si>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</si>
  <si>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</si>
  <si>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</si>
  <si>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</si>
  <si>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</si>
  <si>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</si>
  <si>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</si>
  <si>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</si>
  <si>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</si>
  <si>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</si>
  <si>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</si>
  <si>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</si>
  <si>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</si>
  <si>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</si>
  <si>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</si>
  <si>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</si>
  <si>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</si>
  <si>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</si>
  <si>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</si>
  <si>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</si>
  <si>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</si>
  <si>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</si>
  <si>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</si>
  <si>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</si>
  <si>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</si>
  <si>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</si>
  <si>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</si>
  <si>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</si>
  <si>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</si>
  <si>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</si>
  <si>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</si>
  <si>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</si>
  <si>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</si>
  <si>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</si>
  <si>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</si>
  <si>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</si>
  <si>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</si>
  <si>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</si>
  <si>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</si>
  <si>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</si>
  <si>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</si>
  <si>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</si>
  <si>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</si>
  <si>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</si>
  <si>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</si>
  <si>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</si>
  <si>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</si>
  <si>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</si>
  <si>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</si>
  <si>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</si>
  <si>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</si>
  <si>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</si>
  <si>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</si>
  <si>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</si>
  <si>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</si>
  <si>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</si>
  <si>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</si>
  <si>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</si>
  <si>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</si>
  <si>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</si>
  <si>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</si>
  <si>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</si>
  <si>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</si>
  <si>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</si>
  <si>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</si>
  <si>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</si>
  <si>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</si>
  <si>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</si>
  <si>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</si>
  <si>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</si>
  <si>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</si>
  <si>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</si>
  <si>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</si>
  <si>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</si>
  <si>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</si>
  <si>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</si>
  <si>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</si>
  <si>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</si>
  <si>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</si>
  <si>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</si>
  <si>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</si>
  <si>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</si>
  <si>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</si>
  <si>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</si>
  <si>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</si>
  <si>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</si>
  <si>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</si>
  <si>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</si>
  <si>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</si>
  <si>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</si>
  <si>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</si>
  <si>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</si>
  <si>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</si>
  <si>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</si>
  <si>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</si>
  <si>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</si>
  <si>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</si>
  <si>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</si>
  <si>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</si>
  <si>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</si>
  <si>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</si>
  <si>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</si>
  <si>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</si>
  <si>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</si>
  <si>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</si>
  <si>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</si>
  <si>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</si>
  <si>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</si>
  <si>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</si>
  <si>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</si>
  <si>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</si>
  <si>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</si>
  <si>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</si>
  <si>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</si>
  <si>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</si>
  <si>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</si>
  <si>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</si>
  <si>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</si>
  <si>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</si>
  <si>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</si>
  <si>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</si>
  <si>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</si>
  <si>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</si>
  <si>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</si>
  <si>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</si>
  <si>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</si>
  <si>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</si>
  <si>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</si>
  <si>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</si>
  <si>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</si>
  <si>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</si>
  <si>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</si>
  <si>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</si>
  <si>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</si>
  <si>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</si>
  <si>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</si>
  <si>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</si>
  <si>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</si>
  <si>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</si>
  <si>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</si>
  <si>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</si>
  <si>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</si>
  <si>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</si>
  <si>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</si>
  <si>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</si>
  <si>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</si>
  <si>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</si>
  <si>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</si>
  <si>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</si>
  <si>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</si>
  <si>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</si>
  <si>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</si>
  <si>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</si>
  <si>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</si>
  <si>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</si>
  <si>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</si>
  <si>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</si>
  <si>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</si>
  <si>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</si>
  <si>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</si>
  <si>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</si>
  <si>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</si>
  <si>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</si>
  <si>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</si>
  <si>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</si>
  <si>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</si>
  <si>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</si>
  <si>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</si>
  <si>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</si>
  <si>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</si>
  <si>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</si>
  <si>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</si>
  <si>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</si>
  <si>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</si>
  <si>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</si>
  <si>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</si>
  <si>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</si>
  <si>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</si>
  <si>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</si>
  <si>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</si>
  <si>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</si>
  <si>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</si>
  <si>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</si>
  <si>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</si>
  <si>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</si>
  <si>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</si>
  <si>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</si>
  <si>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</si>
  <si>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</si>
  <si>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</si>
  <si>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</si>
  <si>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</si>
  <si>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</si>
  <si>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</si>
  <si>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</si>
  <si>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</si>
  <si>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</si>
  <si>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</si>
  <si>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</si>
  <si>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</si>
  <si>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</si>
  <si>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</si>
  <si>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</si>
  <si>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</si>
  <si>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</si>
  <si>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</si>
  <si>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</si>
  <si>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</si>
  <si>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</si>
  <si>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</si>
  <si>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</si>
  <si>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</si>
  <si>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</si>
  <si>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</si>
  <si>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</si>
  <si>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</si>
  <si>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</si>
  <si>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</si>
  <si>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</si>
  <si>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</si>
  <si>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</si>
  <si>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</si>
  <si>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</si>
  <si>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</si>
  <si>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</si>
  <si>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</si>
  <si>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</si>
  <si>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</si>
  <si>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</si>
  <si>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</si>
  <si>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</si>
  <si>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</si>
  <si>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</si>
  <si>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</si>
  <si>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</si>
  <si>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</si>
  <si>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</si>
  <si>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</si>
  <si>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</si>
  <si>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</si>
  <si>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</si>
  <si>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</si>
  <si>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</si>
  <si>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</si>
  <si>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</si>
  <si>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</si>
  <si>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</si>
  <si>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</si>
  <si>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</si>
  <si>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</si>
  <si>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</si>
  <si>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</si>
  <si>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</si>
  <si>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</si>
  <si>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</si>
  <si>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</si>
  <si>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</si>
  <si>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</si>
  <si>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</si>
  <si>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</si>
  <si>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</si>
  <si>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</si>
  <si>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</si>
  <si>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</si>
  <si>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</si>
  <si>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</si>
  <si>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</si>
  <si>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</si>
  <si>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</si>
  <si>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</si>
  <si>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</si>
  <si>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</si>
  <si>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</si>
  <si>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</si>
  <si>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</si>
  <si>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</si>
  <si>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</si>
  <si>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</si>
  <si>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</si>
  <si>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</si>
  <si>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</si>
  <si>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</si>
  <si>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</si>
  <si>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</si>
  <si>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</si>
  <si>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</si>
  <si>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</si>
  <si>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</si>
  <si>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</si>
  <si>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</si>
  <si>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</si>
  <si>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</si>
  <si>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</si>
  <si>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</si>
  <si>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</si>
  <si>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</si>
  <si>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</si>
  <si>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</si>
  <si>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</si>
  <si>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</si>
  <si>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</si>
  <si>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</si>
  <si>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</si>
  <si>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</si>
  <si>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</si>
  <si>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</si>
  <si>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</si>
  <si>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</si>
  <si>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</si>
  <si>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</si>
  <si>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</si>
  <si>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</si>
  <si>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</si>
  <si>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</si>
  <si>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</si>
  <si>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</si>
  <si>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</si>
  <si>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</si>
  <si>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</si>
  <si>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</si>
  <si>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</si>
  <si>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</si>
  <si>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</si>
  <si>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</si>
  <si>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</si>
  <si>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</si>
  <si>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</si>
  <si>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</si>
  <si>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</si>
  <si>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</si>
  <si>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</si>
  <si>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</si>
  <si>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</si>
  <si>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</si>
  <si>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</si>
  <si>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</si>
  <si>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</si>
  <si>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</si>
  <si>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</si>
  <si>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</si>
  <si>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</si>
  <si>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</si>
  <si>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</si>
  <si>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</si>
  <si>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</si>
  <si>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</si>
  <si>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</si>
  <si>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</si>
  <si>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</si>
  <si>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</si>
  <si>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</si>
  <si>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</si>
  <si>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</si>
  <si>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</si>
  <si>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</si>
  <si>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</si>
  <si>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</si>
  <si>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</si>
  <si>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</si>
  <si>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</si>
  <si>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</si>
  <si>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</si>
  <si>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</si>
  <si>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</si>
  <si>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</si>
  <si>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</si>
  <si>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</si>
  <si>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</si>
  <si>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</si>
  <si>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</si>
  <si>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</si>
  <si>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</si>
  <si>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</si>
  <si>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</si>
  <si>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</si>
  <si>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</si>
  <si>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</si>
  <si>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</si>
  <si>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</si>
  <si>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</si>
  <si>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</si>
  <si>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</si>
  <si>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</si>
  <si>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</si>
  <si>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</si>
  <si>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</si>
  <si>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</si>
  <si>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</si>
  <si>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</si>
  <si>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</si>
  <si>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</si>
  <si>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</si>
  <si>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</si>
  <si>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</si>
  <si>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</si>
  <si>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</si>
  <si>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</si>
  <si>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</si>
  <si>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</si>
  <si>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</si>
  <si>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</si>
  <si>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</si>
  <si>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</si>
  <si>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</si>
  <si>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</si>
  <si>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</si>
  <si>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</si>
  <si>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</si>
  <si>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</si>
  <si>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</si>
  <si>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</si>
  <si>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</si>
  <si>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</si>
  <si>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</si>
  <si>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</si>
  <si>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</si>
  <si>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</si>
  <si>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</si>
  <si>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</si>
  <si>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</si>
  <si>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</si>
  <si>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</si>
  <si>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</si>
  <si>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</si>
  <si>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</si>
  <si>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</si>
  <si>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</si>
  <si>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</si>
  <si>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</si>
  <si>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</si>
  <si>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</si>
  <si>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</si>
  <si>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</si>
  <si>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</si>
  <si>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</si>
  <si>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</si>
  <si>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</si>
  <si>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</si>
  <si>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</si>
  <si>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</si>
  <si>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</si>
  <si>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</si>
  <si>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</si>
  <si>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</si>
  <si>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</si>
  <si>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</si>
  <si>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</si>
  <si>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</si>
  <si>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</si>
  <si>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</si>
  <si>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</si>
  <si>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</si>
  <si>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</si>
  <si>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</si>
  <si>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</si>
  <si>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</si>
  <si>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</si>
  <si>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</si>
  <si>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</si>
  <si>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</si>
  <si>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</si>
  <si>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</si>
  <si>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</si>
  <si>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</si>
  <si>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</si>
  <si>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</si>
  <si>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</si>
  <si>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</si>
  <si>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</si>
  <si>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</si>
  <si>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</si>
  <si>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</si>
  <si>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</si>
  <si>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</si>
  <si>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</si>
  <si>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</si>
  <si>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</si>
  <si>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</si>
  <si>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</si>
  <si>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</si>
  <si>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</si>
  <si>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</si>
  <si>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</si>
  <si>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</si>
  <si>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</si>
  <si>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</si>
  <si>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</si>
  <si>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</si>
  <si>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</si>
  <si>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</si>
  <si>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</si>
  <si>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</si>
  <si>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</si>
  <si>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</si>
  <si>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</si>
  <si>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</si>
  <si>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</si>
  <si>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</si>
  <si>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</si>
  <si>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</si>
  <si>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</si>
  <si>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</si>
  <si>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</si>
  <si>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</si>
  <si>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</si>
  <si>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</si>
  <si>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</si>
  <si>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</si>
  <si>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</si>
  <si>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</si>
  <si>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</si>
  <si>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</si>
  <si>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</si>
  <si>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</si>
  <si>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</si>
  <si>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</si>
  <si>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</si>
  <si>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</si>
  <si>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</si>
  <si>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</si>
  <si>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</si>
  <si>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</si>
  <si>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</si>
  <si>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</si>
  <si>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</si>
  <si>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</si>
  <si>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</si>
  <si>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</si>
  <si>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</si>
  <si>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</si>
  <si>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</si>
  <si>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</si>
  <si>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</si>
  <si>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</si>
  <si>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</si>
  <si>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</si>
  <si>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</si>
  <si>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</si>
  <si>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</si>
  <si>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</si>
  <si>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</si>
  <si>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</si>
  <si>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</si>
  <si>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</si>
  <si>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</si>
  <si>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</si>
  <si>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</si>
  <si>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</si>
  <si>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</si>
  <si>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</si>
  <si>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</si>
  <si>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</si>
  <si>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</si>
  <si>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</si>
  <si>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</si>
  <si>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</si>
  <si>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</si>
  <si>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</si>
  <si>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</si>
  <si>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</si>
  <si>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</si>
  <si>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</si>
  <si>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</si>
  <si>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</si>
  <si>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</si>
  <si>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</si>
  <si>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</si>
  <si>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</si>
  <si>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</si>
  <si>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</si>
  <si>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</si>
  <si>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</si>
  <si>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</si>
  <si>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</si>
  <si>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</si>
  <si>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</si>
  <si>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</si>
  <si>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</si>
  <si>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</si>
  <si>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</si>
  <si>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</si>
  <si>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</si>
  <si>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</si>
  <si>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</si>
  <si>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</si>
  <si>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</si>
  <si>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</si>
  <si>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</si>
  <si>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</si>
  <si>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</si>
  <si>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</si>
  <si>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</si>
  <si>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</si>
  <si>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</si>
  <si>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</si>
  <si>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</si>
  <si>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</si>
  <si>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</si>
  <si>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</si>
  <si>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</si>
  <si>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</si>
  <si>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</si>
  <si>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</si>
  <si>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</si>
  <si>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</si>
  <si>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</si>
  <si>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</si>
  <si>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</si>
  <si>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</si>
  <si>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</si>
  <si>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</si>
  <si>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</si>
  <si>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</si>
  <si>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</si>
  <si>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</si>
  <si>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</si>
  <si>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</si>
  <si>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</si>
  <si>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</si>
  <si>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</si>
  <si>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</si>
  <si>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</si>
  <si>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</si>
  <si>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</si>
  <si>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</si>
  <si>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</si>
  <si>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</si>
  <si>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</si>
  <si>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</si>
  <si>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</si>
  <si>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</si>
  <si>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</si>
  <si>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</si>
  <si>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</si>
  <si>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</si>
  <si>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</si>
  <si>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</si>
  <si>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</si>
  <si>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</si>
  <si>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</si>
  <si>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</si>
  <si>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</si>
  <si>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</si>
  <si>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</si>
  <si>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</si>
  <si>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</si>
  <si>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</si>
  <si>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</si>
  <si>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</si>
  <si>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</si>
  <si>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</si>
  <si>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</si>
  <si>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</si>
  <si>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</si>
  <si>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</si>
  <si>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</si>
  <si>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</si>
  <si>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</si>
  <si>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</si>
  <si>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</si>
  <si>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</si>
  <si>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</si>
  <si>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</si>
  <si>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</si>
  <si>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</si>
  <si>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</si>
  <si>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</si>
  <si>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</si>
  <si>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</si>
  <si>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</si>
  <si>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</si>
  <si>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</si>
  <si>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</si>
  <si>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</si>
  <si>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</si>
  <si>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</si>
  <si>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</si>
  <si>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</si>
  <si>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</si>
  <si>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</si>
  <si>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</si>
  <si>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</si>
  <si>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</si>
  <si>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</si>
  <si>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</si>
  <si>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</si>
  <si>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</si>
  <si>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</si>
  <si>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</si>
  <si>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</si>
  <si>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</si>
  <si>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</si>
  <si>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</si>
  <si>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</si>
  <si>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</si>
  <si>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</si>
  <si>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</si>
  <si>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</si>
  <si>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</si>
  <si>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</si>
  <si>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</si>
  <si>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</si>
  <si>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</si>
  <si>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</si>
  <si>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</si>
  <si>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</si>
  <si>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</si>
  <si>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</si>
  <si>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</si>
  <si>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</si>
  <si>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</si>
  <si>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</si>
  <si>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</si>
  <si>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</si>
  <si>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</si>
  <si>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</si>
  <si>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</si>
  <si>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</si>
  <si>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</si>
  <si>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</si>
  <si>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</si>
  <si>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</si>
  <si>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</si>
  <si>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</si>
  <si>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</si>
  <si>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</si>
  <si>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</si>
  <si>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</si>
  <si>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</si>
  <si>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</si>
  <si>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</si>
  <si>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</si>
  <si>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</si>
  <si>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</si>
  <si>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</si>
  <si>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</si>
  <si>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</si>
  <si>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</si>
  <si>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</si>
  <si>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</si>
  <si>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</si>
  <si>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</si>
  <si>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</si>
  <si>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</si>
  <si>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</si>
  <si>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</si>
  <si>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</si>
  <si>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</si>
  <si>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</si>
  <si>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</si>
  <si>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</si>
  <si>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</si>
  <si>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</si>
  <si>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</si>
  <si>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</si>
  <si>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</si>
  <si>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</si>
  <si>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</si>
  <si>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</si>
  <si>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</si>
  <si>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</si>
  <si>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</si>
  <si>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</si>
  <si>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</si>
  <si>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</si>
  <si>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</si>
  <si>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</si>
  <si>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</si>
  <si>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</si>
  <si>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</si>
  <si>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</si>
  <si>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</si>
  <si>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</si>
  <si>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</si>
  <si>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</si>
  <si>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</si>
  <si>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</si>
  <si>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</si>
  <si>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</si>
  <si>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</si>
  <si>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</si>
  <si>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</si>
  <si>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</si>
  <si>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</si>
  <si>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</si>
  <si>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</si>
  <si>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</si>
  <si>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</si>
  <si>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</si>
  <si>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</si>
  <si>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</si>
  <si>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</si>
  <si>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</si>
  <si>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</si>
  <si>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</si>
  <si>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</si>
  <si>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</si>
  <si>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</si>
  <si>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</si>
  <si>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</si>
  <si>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</si>
  <si>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</si>
  <si>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</si>
  <si>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</si>
  <si>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</si>
  <si>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</si>
  <si>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</si>
  <si>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</si>
  <si>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</si>
  <si>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</si>
  <si>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</si>
  <si>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</si>
  <si>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</si>
  <si>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</si>
  <si>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</si>
  <si>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</si>
  <si>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</si>
  <si>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</si>
  <si>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</si>
  <si>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</si>
  <si>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</si>
  <si>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</si>
  <si>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</si>
  <si>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</si>
  <si>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</si>
  <si>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</si>
  <si>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</si>
  <si>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</si>
  <si>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</si>
  <si>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</si>
  <si>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</si>
  <si>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</si>
  <si>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</si>
  <si>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</si>
  <si>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</si>
  <si>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</si>
  <si>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</si>
  <si>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</si>
  <si>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</si>
  <si>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</si>
  <si>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</si>
  <si>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</si>
  <si>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</si>
  <si>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</si>
  <si>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</si>
  <si>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</si>
  <si>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</si>
  <si>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</si>
  <si>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</si>
  <si>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</si>
  <si>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</si>
  <si>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</si>
  <si>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</si>
  <si>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</si>
  <si>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</si>
  <si>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</si>
  <si>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</si>
  <si>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</si>
  <si>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</si>
  <si>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</si>
  <si>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</si>
  <si>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</si>
  <si>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</si>
  <si>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</si>
  <si>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</si>
  <si>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</si>
  <si>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</si>
  <si>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</si>
  <si>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</si>
  <si>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</si>
  <si>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</si>
  <si>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</si>
  <si>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</si>
  <si>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</si>
  <si>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</si>
  <si>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</si>
  <si>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</si>
  <si>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</si>
  <si>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</si>
  <si>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</si>
  <si>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</si>
  <si>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</si>
  <si>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</si>
  <si>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</si>
  <si>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</si>
  <si>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</si>
  <si>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</si>
  <si>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</si>
  <si>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</si>
  <si>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</si>
  <si>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</si>
  <si>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</si>
  <si>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</si>
  <si>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</si>
  <si>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</si>
  <si>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</si>
  <si>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</si>
  <si>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</si>
  <si>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</si>
  <si>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</si>
  <si>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</si>
  <si>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</si>
  <si>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</si>
  <si>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</si>
  <si>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</si>
  <si>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</si>
  <si>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</si>
  <si>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</si>
  <si>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</si>
  <si>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</si>
  <si>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</si>
  <si>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</si>
  <si>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</si>
  <si>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</si>
  <si>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</si>
  <si>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</si>
  <si>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</si>
  <si>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</si>
  <si>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</si>
  <si>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</si>
  <si>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</si>
  <si>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</si>
  <si>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</si>
  <si>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</si>
  <si>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</si>
  <si>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</si>
  <si>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</si>
  <si>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</si>
  <si>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</si>
  <si>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</si>
  <si>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</si>
  <si>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</si>
  <si>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</si>
  <si>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</si>
  <si>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</si>
  <si>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</si>
  <si>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</si>
  <si>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</si>
  <si>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</si>
  <si>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</si>
  <si>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</si>
  <si>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</si>
  <si>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</si>
  <si>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</si>
  <si>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</si>
  <si>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</si>
  <si>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</si>
  <si>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</si>
  <si>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</si>
  <si>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</si>
  <si>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</si>
  <si>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</si>
  <si>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</si>
  <si>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</si>
  <si>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</si>
  <si>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</si>
  <si>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</si>
  <si>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</si>
  <si>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</si>
  <si>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</si>
  <si>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</si>
  <si>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</si>
  <si>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</si>
  <si>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</si>
  <si>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</si>
  <si>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</si>
  <si>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</si>
  <si>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</si>
  <si>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</si>
  <si>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</si>
  <si>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</si>
  <si>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</si>
  <si>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</si>
  <si>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</si>
  <si>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</si>
  <si>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</si>
  <si>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</si>
  <si>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</si>
  <si>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</si>
  <si>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</si>
  <si>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</si>
  <si>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</si>
  <si>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</si>
  <si>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</si>
  <si>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</si>
  <si>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</si>
  <si>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</si>
  <si>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</si>
  <si>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</si>
  <si>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</si>
  <si>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</si>
  <si>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</si>
  <si>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</si>
  <si>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</si>
  <si>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</si>
  <si>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</si>
  <si>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</si>
  <si>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</si>
  <si>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</si>
  <si>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</si>
  <si>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</si>
  <si>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</si>
  <si>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</si>
  <si>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</si>
  <si>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</si>
  <si>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</si>
  <si>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</si>
  <si>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</si>
  <si>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</si>
  <si>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</si>
  <si>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</si>
  <si>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</si>
  <si>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</si>
  <si>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</si>
  <si>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</si>
  <si>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</si>
  <si>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</si>
  <si>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</si>
  <si>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</si>
  <si>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</si>
  <si>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</si>
  <si>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</si>
  <si>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</si>
  <si>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</si>
  <si>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</si>
  <si>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</si>
  <si>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</si>
  <si>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</si>
  <si>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</si>
  <si>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</si>
  <si>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</si>
  <si>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</si>
  <si>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</si>
  <si>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</si>
  <si>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</si>
  <si>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</si>
  <si>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</si>
  <si>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</si>
  <si>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</si>
  <si>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</si>
  <si>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</si>
  <si>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</si>
  <si>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</si>
  <si>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</si>
  <si>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</si>
  <si>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</si>
  <si>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</si>
  <si>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</si>
  <si>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</si>
  <si>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</si>
  <si>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</si>
  <si>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</si>
  <si>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</si>
  <si>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</si>
  <si>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</si>
  <si>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</si>
  <si>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</si>
  <si>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</si>
  <si>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</si>
  <si>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</si>
  <si>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</si>
  <si>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</si>
  <si>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</si>
  <si>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</si>
  <si>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</si>
  <si>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</si>
  <si>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</si>
  <si>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</si>
  <si>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</si>
  <si>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</si>
  <si>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</si>
  <si>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</si>
  <si>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</si>
  <si>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</si>
  <si>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</si>
  <si>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</si>
  <si>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</si>
  <si>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</si>
  <si>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</si>
  <si>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</si>
  <si>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</si>
  <si>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</si>
  <si>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</si>
  <si>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</si>
  <si>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</si>
  <si>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</si>
  <si>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</si>
  <si>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</si>
  <si>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</si>
  <si>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</si>
  <si>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</si>
  <si>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</si>
  <si>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</si>
  <si>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</si>
  <si>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</si>
  <si>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</si>
  <si>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</si>
  <si>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</si>
  <si>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</si>
  <si>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</si>
  <si>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</si>
  <si>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</si>
  <si>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</si>
  <si>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</si>
  <si>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</si>
  <si>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</si>
  <si>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</si>
  <si>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</si>
  <si>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</si>
  <si>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</si>
  <si>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</si>
  <si>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</si>
  <si>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</si>
  <si>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</si>
  <si>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</si>
  <si>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</si>
  <si>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</si>
  <si>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</si>
  <si>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</si>
  <si>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</si>
  <si>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</si>
  <si>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</si>
  <si>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</si>
  <si>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</si>
  <si>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</si>
  <si>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</si>
  <si>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</si>
  <si>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</si>
  <si>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</si>
  <si>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</si>
  <si>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</si>
  <si>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</si>
  <si>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</si>
  <si>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</si>
  <si>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</si>
  <si>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</si>
  <si>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</si>
  <si>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</si>
  <si>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</si>
  <si>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</si>
  <si>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</si>
  <si>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</si>
  <si>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</si>
  <si>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</si>
  <si>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</si>
  <si>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</si>
  <si>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</si>
  <si>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</si>
  <si>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</si>
  <si>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</si>
  <si>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</si>
  <si>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</si>
  <si>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</si>
  <si>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</si>
  <si>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</si>
  <si>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</si>
  <si>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</si>
  <si>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</si>
  <si>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</si>
  <si>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</si>
  <si>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</si>
  <si>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</si>
  <si>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</si>
  <si>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</si>
  <si>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</si>
  <si>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</si>
  <si>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</si>
  <si>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</si>
  <si>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</si>
  <si>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</si>
  <si>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</si>
  <si>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</si>
  <si>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</si>
  <si>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</si>
  <si>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</si>
  <si>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</si>
  <si>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</si>
  <si>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</si>
  <si>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</si>
  <si>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</si>
  <si>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</si>
  <si>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</si>
  <si>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</si>
  <si>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</si>
  <si>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</si>
  <si>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</si>
  <si>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</si>
  <si>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</si>
  <si>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</si>
  <si>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</si>
  <si>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</si>
  <si>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</si>
  <si>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</si>
  <si>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</si>
  <si>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</si>
  <si>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</si>
  <si>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</si>
  <si>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</si>
  <si>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</si>
  <si>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</si>
  <si>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</si>
  <si>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</si>
  <si>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</si>
  <si>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</si>
  <si>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</si>
  <si>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</si>
  <si>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</si>
  <si>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</si>
  <si>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</si>
  <si>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</si>
  <si>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</si>
  <si>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</si>
  <si>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</si>
  <si>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</si>
  <si>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</si>
  <si>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</si>
  <si>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</si>
  <si>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</si>
  <si>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</si>
  <si>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</si>
  <si>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</si>
  <si>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</si>
  <si>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</si>
  <si>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</si>
  <si>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</si>
  <si>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</si>
  <si>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</si>
  <si>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</si>
  <si>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</si>
  <si>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</si>
  <si>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</si>
  <si>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</si>
  <si>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</si>
  <si>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</si>
  <si>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</si>
  <si>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</si>
  <si>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</si>
  <si>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</si>
  <si>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</si>
  <si>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</si>
  <si>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</si>
  <si>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</si>
  <si>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</si>
  <si>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</si>
  <si>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</si>
  <si>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</si>
  <si>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</si>
  <si>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</si>
  <si>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</si>
  <si>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</si>
  <si>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</si>
  <si>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</si>
  <si>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</si>
  <si>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</si>
  <si>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</si>
  <si>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</si>
  <si>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</si>
  <si>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</si>
  <si>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</si>
  <si>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</si>
  <si>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</si>
  <si>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</si>
  <si>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</si>
  <si>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</si>
  <si>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</si>
  <si>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</si>
  <si>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</si>
  <si>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</si>
  <si>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</si>
  <si>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</si>
  <si>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</si>
  <si>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</si>
  <si>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</si>
  <si>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</si>
  <si>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</si>
  <si>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</si>
  <si>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</si>
  <si>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</si>
  <si>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</si>
  <si>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</si>
  <si>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</si>
  <si>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</si>
  <si>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</si>
  <si>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</si>
  <si>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</si>
  <si>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</si>
  <si>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</si>
  <si>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</si>
  <si>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</si>
  <si>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</si>
  <si>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</si>
  <si>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</si>
  <si>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</si>
  <si>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</si>
  <si>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</si>
  <si>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</si>
  <si>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</si>
  <si>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</si>
  <si>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</si>
  <si>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</si>
  <si>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</si>
  <si>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</si>
  <si>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</si>
  <si>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</si>
  <si>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</si>
  <si>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</si>
  <si>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</si>
  <si>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</si>
  <si>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</si>
  <si>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</si>
  <si>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</si>
  <si>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</si>
  <si>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</si>
  <si>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</si>
  <si>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</si>
  <si>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</si>
  <si>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</si>
  <si>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</si>
  <si>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</si>
  <si>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</si>
  <si>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</si>
  <si>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</si>
  <si>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</si>
  <si>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</si>
  <si>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</si>
  <si>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</si>
  <si>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</si>
  <si>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</si>
  <si>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</si>
  <si>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</si>
  <si>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</si>
  <si>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</si>
  <si>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</si>
  <si>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</si>
  <si>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</si>
  <si>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</si>
  <si>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</si>
  <si>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</si>
  <si>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</si>
  <si>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</si>
  <si>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</si>
  <si>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</si>
  <si>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</si>
  <si>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</si>
  <si>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</si>
  <si>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</si>
  <si>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</si>
  <si>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</si>
  <si>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</si>
  <si>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</si>
  <si>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</si>
  <si>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</si>
  <si>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</si>
  <si>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</si>
  <si>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</si>
  <si>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</si>
  <si>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</si>
  <si>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</si>
  <si>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</si>
  <si>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</si>
  <si>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</si>
  <si>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</si>
  <si>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</si>
  <si>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</si>
  <si>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</si>
  <si>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</si>
  <si>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</si>
  <si>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</si>
  <si>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</si>
  <si>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</si>
  <si>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</si>
  <si>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</si>
  <si>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</si>
  <si>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</si>
  <si>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</si>
  <si>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</si>
  <si>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</si>
  <si>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</si>
  <si>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</si>
  <si>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</si>
  <si>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</si>
  <si>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</si>
  <si>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</si>
  <si>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</si>
  <si>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</si>
  <si>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</si>
  <si>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</si>
  <si>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</si>
  <si>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</si>
  <si>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</si>
  <si>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</si>
  <si>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</si>
  <si>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</si>
  <si>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</si>
  <si>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</si>
  <si>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</si>
  <si>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</si>
  <si>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</si>
  <si>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</si>
  <si>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</si>
  <si>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</si>
  <si>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</si>
  <si>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</si>
  <si>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</si>
  <si>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</si>
  <si>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</si>
  <si>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</si>
  <si>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</si>
  <si>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</si>
  <si>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</si>
  <si>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</si>
  <si>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</si>
  <si>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</si>
  <si>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</si>
  <si>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</si>
  <si>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</si>
  <si>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</si>
  <si>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</si>
  <si>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</si>
  <si>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</si>
  <si>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</si>
  <si>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</si>
  <si>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</si>
  <si>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</si>
  <si>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</si>
  <si>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</si>
  <si>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</si>
  <si>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</si>
  <si>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</si>
  <si>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</si>
  <si>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</si>
  <si>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</si>
  <si>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</si>
  <si>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</si>
  <si>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</si>
  <si>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</si>
  <si>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</si>
  <si>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</si>
  <si>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</si>
  <si>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</si>
  <si>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</si>
  <si>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</si>
  <si>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</si>
  <si>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</si>
  <si>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</si>
  <si>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</si>
  <si>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</si>
  <si>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</si>
  <si>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</si>
  <si>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</si>
  <si>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</si>
  <si>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</si>
  <si>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</si>
  <si>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</si>
  <si>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</si>
  <si>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</si>
  <si>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</si>
  <si>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</si>
  <si>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</si>
  <si>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</si>
  <si>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</si>
  <si>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</si>
  <si>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</si>
  <si>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</si>
  <si>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</si>
  <si>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</si>
  <si>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</si>
  <si>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</si>
  <si>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</si>
  <si>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</si>
  <si>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</si>
  <si>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</si>
  <si>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</si>
  <si>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</si>
  <si>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</si>
  <si>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</si>
  <si>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</si>
  <si>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</si>
  <si>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</si>
  <si>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</si>
  <si>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</si>
  <si>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</si>
  <si>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</si>
  <si>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</si>
  <si>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</si>
  <si>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</si>
  <si>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</si>
  <si>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</si>
  <si>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</si>
  <si>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</si>
  <si>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</si>
  <si>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</si>
  <si>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</si>
  <si>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</si>
  <si>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</si>
  <si>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</si>
  <si>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</si>
  <si>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</si>
  <si>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</si>
  <si>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</si>
  <si>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</si>
  <si>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</si>
  <si>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</si>
  <si>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</si>
  <si>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</si>
  <si>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</si>
  <si>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</si>
  <si>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</si>
  <si>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</si>
  <si>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</si>
  <si>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</si>
  <si>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</si>
  <si>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</si>
  <si>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</si>
  <si>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</si>
  <si>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</si>
  <si>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</si>
  <si>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</si>
  <si>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</si>
  <si>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</si>
  <si>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</si>
  <si>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</si>
  <si>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</si>
  <si>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</si>
  <si>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</si>
  <si>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</si>
  <si>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</si>
  <si>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</si>
  <si>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</si>
  <si>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</si>
  <si>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</si>
  <si>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</si>
  <si>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</si>
  <si>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</si>
  <si>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</si>
  <si>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</si>
  <si>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</si>
  <si>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</si>
  <si>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</si>
  <si>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</si>
  <si>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</si>
  <si>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</si>
  <si>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</si>
  <si>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</si>
  <si>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</si>
  <si>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</si>
  <si>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</si>
  <si>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</si>
  <si>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</si>
  <si>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</si>
  <si>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</si>
  <si>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</si>
  <si>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</si>
  <si>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</si>
  <si>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</si>
  <si>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</si>
  <si>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</si>
  <si>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</si>
  <si>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</si>
  <si>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</si>
  <si>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</si>
  <si>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</si>
  <si>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</si>
  <si>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</si>
  <si>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</si>
  <si>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</si>
  <si>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</si>
  <si>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</si>
  <si>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</si>
  <si>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</si>
  <si>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</si>
  <si>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</si>
  <si>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</si>
  <si>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</si>
  <si>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</si>
  <si>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</si>
  <si>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</si>
  <si>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</si>
  <si>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</si>
  <si>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</si>
  <si>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</si>
  <si>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</si>
  <si>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</si>
  <si>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</si>
  <si>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</si>
  <si>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</si>
  <si>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</si>
  <si>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</si>
  <si>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</si>
  <si>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</si>
  <si>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</si>
  <si>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</si>
  <si>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</si>
  <si>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</si>
  <si>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</si>
  <si>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</si>
  <si>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</si>
  <si>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</si>
  <si>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</si>
  <si>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</si>
  <si>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</si>
  <si>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</si>
  <si>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</si>
  <si>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</si>
  <si>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</si>
  <si>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</si>
  <si>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</si>
  <si>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</si>
  <si>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</si>
  <si>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</si>
  <si>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</si>
  <si>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</si>
  <si>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</si>
  <si>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</si>
  <si>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</si>
  <si>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</si>
  <si>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</si>
  <si>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</si>
  <si>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</si>
  <si>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</si>
  <si>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</si>
  <si>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</si>
  <si>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</si>
  <si>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</si>
  <si>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</si>
  <si>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</si>
  <si>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</si>
  <si>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</si>
  <si>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</si>
  <si>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</si>
  <si>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</si>
  <si>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</si>
  <si>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</si>
  <si>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</si>
  <si>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</si>
  <si>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</si>
  <si>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</si>
  <si>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</si>
  <si>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</si>
  <si>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</si>
  <si>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</si>
  <si>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</si>
  <si>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</si>
  <si>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</si>
  <si>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</si>
  <si>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</si>
  <si>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</si>
  <si>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</si>
  <si>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</si>
  <si>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</si>
  <si>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</si>
  <si>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</si>
  <si>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</si>
  <si>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</si>
  <si>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</si>
  <si>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</si>
  <si>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</si>
  <si>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</si>
  <si>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</si>
  <si>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</si>
  <si>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</si>
  <si>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</si>
  <si>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</si>
  <si>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</si>
  <si>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</si>
  <si>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</si>
  <si>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</si>
  <si>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</si>
  <si>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</si>
  <si>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</si>
  <si>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</si>
  <si>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</si>
  <si>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</si>
  <si>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</si>
  <si>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</si>
  <si>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</si>
  <si>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</si>
  <si>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</si>
  <si>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</si>
  <si>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</si>
  <si>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</si>
  <si>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</si>
  <si>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</si>
  <si>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</si>
  <si>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</si>
  <si>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</si>
  <si>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</si>
  <si>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</si>
  <si>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</si>
  <si>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</si>
  <si>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</si>
  <si>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</si>
  <si>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</si>
  <si>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</si>
  <si>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</si>
  <si>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</si>
  <si>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</si>
  <si>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</si>
  <si>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</si>
  <si>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</si>
  <si>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</si>
  <si>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</si>
  <si>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</si>
  <si>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</si>
  <si>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</si>
  <si>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</si>
  <si>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</si>
  <si>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</si>
  <si>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</si>
  <si>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</si>
  <si>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</si>
  <si>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</si>
  <si>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</si>
  <si>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</si>
  <si>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</si>
  <si>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</si>
  <si>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</si>
  <si>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</si>
  <si>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</si>
  <si>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</si>
  <si>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</si>
  <si>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</si>
  <si>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</si>
  <si>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</si>
  <si>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</si>
  <si>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</si>
  <si>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</si>
  <si>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</si>
  <si>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</si>
  <si>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</si>
  <si>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</si>
  <si>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</si>
  <si>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</si>
  <si>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</si>
  <si>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</si>
  <si>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</si>
  <si>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</si>
  <si>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</si>
  <si>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</si>
  <si>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</si>
  <si>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</si>
  <si>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</si>
  <si>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</si>
  <si>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</si>
  <si>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</si>
  <si>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</si>
  <si>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</si>
  <si>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</si>
  <si>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</si>
  <si>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</si>
  <si>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</si>
  <si>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</si>
  <si>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</si>
  <si>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</si>
  <si>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</si>
  <si>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</si>
  <si>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</si>
  <si>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</si>
  <si>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</si>
  <si>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</si>
  <si>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</si>
  <si>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</si>
  <si>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</si>
  <si>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</si>
  <si>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</si>
  <si>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</si>
  <si>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</si>
  <si>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</si>
  <si>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</si>
  <si>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</si>
  <si>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</si>
  <si>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</si>
  <si>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</si>
  <si>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</si>
  <si>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</si>
  <si>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</si>
  <si>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</si>
  <si>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</si>
  <si>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</si>
  <si>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</si>
  <si>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</si>
  <si>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</si>
  <si>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</si>
  <si>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</si>
  <si>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</si>
  <si>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</si>
  <si>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</si>
  <si>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</si>
  <si>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</si>
  <si>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</si>
  <si>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</si>
  <si>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</si>
  <si>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</si>
  <si>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</si>
  <si>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</si>
  <si>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</si>
  <si>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</si>
  <si>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</si>
  <si>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</si>
  <si>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</si>
  <si>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</si>
  <si>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</si>
  <si>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</si>
  <si>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</si>
  <si>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</si>
  <si>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</si>
  <si>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</si>
  <si>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</si>
  <si>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</si>
  <si>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</si>
  <si>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</si>
  <si>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</si>
  <si>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</si>
  <si>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</si>
  <si>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</si>
  <si>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</si>
  <si>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</si>
  <si>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</si>
  <si>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</si>
  <si>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</si>
  <si>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</si>
  <si>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</si>
  <si>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</si>
  <si>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</si>
  <si>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</si>
  <si>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</si>
  <si>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</si>
  <si>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</si>
  <si>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</si>
  <si>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</si>
  <si>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</si>
  <si>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</si>
  <si>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</si>
  <si>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</si>
  <si>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</si>
  <si>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</si>
  <si>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</si>
  <si>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</si>
  <si>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</si>
  <si>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</si>
  <si>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</si>
  <si>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</si>
  <si>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</si>
  <si>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</si>
  <si>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</si>
  <si>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</si>
  <si>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</si>
  <si>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</si>
  <si>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</si>
  <si>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</si>
  <si>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</si>
  <si>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</si>
  <si>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</si>
  <si>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</si>
  <si>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</si>
  <si>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</si>
  <si>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</si>
  <si>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</si>
  <si>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</si>
  <si>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</si>
  <si>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</si>
  <si>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</si>
  <si>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</si>
  <si>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</si>
  <si>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</si>
  <si>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</si>
  <si>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</si>
  <si>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</si>
  <si>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</si>
  <si>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</si>
  <si>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</si>
  <si>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</si>
  <si>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</si>
  <si>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</si>
  <si>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</si>
  <si>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</si>
  <si>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</si>
  <si>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</si>
  <si>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</si>
  <si>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</si>
  <si>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</si>
  <si>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</si>
  <si>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</si>
  <si>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</si>
  <si>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</si>
  <si>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</si>
  <si>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</si>
  <si>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</si>
  <si>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</si>
  <si>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</si>
  <si>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</si>
  <si>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</si>
  <si>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</si>
  <si>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</si>
  <si>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</si>
  <si>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</si>
  <si>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</si>
  <si>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</si>
  <si>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</si>
  <si>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</si>
  <si>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</si>
  <si>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</si>
  <si>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</si>
  <si>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</si>
  <si>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</si>
  <si>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</si>
  <si>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</si>
  <si>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</si>
  <si>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</si>
  <si>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</si>
  <si>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</si>
  <si>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</si>
  <si>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</si>
  <si>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</si>
  <si>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</si>
  <si>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</si>
  <si>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</si>
  <si>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</si>
  <si>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</si>
  <si>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</si>
  <si>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</si>
  <si>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</si>
  <si>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</si>
  <si>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</si>
  <si>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</si>
  <si>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</si>
  <si>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</si>
  <si>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</si>
  <si>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</si>
  <si>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</si>
  <si>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</si>
  <si>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</si>
  <si>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</si>
  <si>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</si>
  <si>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</si>
  <si>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</si>
  <si>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</si>
  <si>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</si>
  <si>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</si>
  <si>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</si>
  <si>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</si>
  <si>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</si>
  <si>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PCM-20251102-00001350</t>
  </si>
  <si>
    <t>45 M</t>
  </si>
  <si>
    <t>PCM-20251102-00001428</t>
  </si>
  <si>
    <t>40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</si>
  <si>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</si>
  <si>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</si>
  <si>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</si>
  <si>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</si>
  <si>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</si>
  <si>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</si>
  <si>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</si>
  <si>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lte sector down due to rec Module under Arrangment</t>
  </si>
  <si>
    <t>minor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</si>
</sst>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8" totalsRowShown="0" headerRowDxfId="157" dataDxfId="156" headerRowBorderDxfId="154" tableBorderDxfId="155" totalsRowBorderDxfId="153">
  <autoFilter ref="A1:CJ1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300.68991168981302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45963.638337615739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45963.638337615739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45963.638337615739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45963.638337615739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45963.638337615739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45963.638337615739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45963.638337615739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45963.638337615739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45963.638337615739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45963.638337615739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45963.638337615739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45963.638337615739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45963.638337615739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45963.638337615739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45963.638337615739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45963.638337615739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45963.638337615739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45963.638337615739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45963.638337615739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45963.638337615739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45963.638337615739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45963.638337615739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45963.638337615739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45963.638337615739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45963.638337615739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45963.638337615739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45963.638337615739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45963.638337615739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45963.638337615739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45963.638337615739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45963.638337615739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45963.638337615739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45963.638337615739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45963.638337615739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45963.638337615739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45963.638337615739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45963.638337615739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45963.638337615739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45963.638337615739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45963.638337615739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45963.638337615739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45963.638337615739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45963.638337615739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45963.638337615739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45963.638337615739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45963.638337615739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45963.638337615739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45963.638337615739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45963.638337615739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45963.638337615739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45963.638337615739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45963.638337615739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45963.638337615739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45963.638337615739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45963.638337615739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45963.638337615739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45963.638337615739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45963.638337615739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45963.638337615739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45963.638337615739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45963.638337615739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45963.638337615739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45963.638337615739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45963.638337615739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45963.638337615739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45963.638337615739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45963.638337615739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45963.638337615739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45963.638337615739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45963.638337615739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45963.638337615739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45963.638337615739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45963.638337615739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45963.638337615739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45963.638337615739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45963.638337615739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45963.638337615739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45963.638337615739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45963.638337615739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45963.638337615739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45963.638337615739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45963.638337615739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45963.638337615739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45963.638337615739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45963.638337615739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45963.638337615739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45963.638337615739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45963.638337615739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45963.638337615739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45963.638337615739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45963.638337615739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45963.638337615739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45963.638337615739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45963.638337615739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45963.638337615739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45963.638337615739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45963.638337615739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45963.638337615739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45963.638337615739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45963.638337615739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45963.638337615739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45963.638337615739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45963.638337615739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45963.638337615739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45963.638337615739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45963.638337615739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45963.638337615739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45963.638337615739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45963.638337615739</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45963.638337615739</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45963.638337615739</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A54BF67F-8532-4B7B-A5EB-6887605F124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8"/>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138.63849965277768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4.8962542824083357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45963.638337615739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45963.638337615739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45963.638337615739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45963.638337615739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45963.638337615739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45963.638337615739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45963.638337615739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45963.638337615739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45963.638337615739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45963.638337615739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45963.638337615739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45963.638337615739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45963.638337615739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45963.638337615739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45963.638337615739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45963.638337615739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45963.638337615739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45963.638337615739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45963.638337615739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45963.638337615739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45963.638337615739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45963.638337615739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45963.638337615739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45963.638337615739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45963.638337615739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45963.638337615739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45963.638337615739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45963.638337615739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45963.638337615739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45963.638337615739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45963.638337615739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45963.638337615739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45963.638337615739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45963.638337615739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45963.638337615739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45963.638337615739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45963.638337615739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45963.638337615739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45963.638337615739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45963.638337615739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45963.638337615739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45963.638337615739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45963.638337615739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45963.638337615739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45963.638337615739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45963.638337615739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45963.638337615739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45963.638337615739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45963.638337615739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45963.638337615739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45963.638337615739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45963.638337615739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45963.638337615739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45963.638337615739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45963.638337615739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45963.638337615739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45963.638337615739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45963.638337615739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45963.638337615739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45963.638337615739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45963.638337615739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45963.638337615739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45963.638337615739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45963.638337615739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45963.638337615739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45963.638337615739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45963.638337615739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45963.638337615739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45963.638337615739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45963.638337615739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45963.638337615739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45963.638337615739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45963.638337615739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45963.638337615739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45963.638337615739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45963.638337615739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45963.638337615739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45963.638337615739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45963.638337615739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45963.638337615739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45963.638337615739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45963.638337615739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45963.638337615739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45963.638337615739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45963.638337615739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45963.638337615739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45963.638337615739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45963.638337615739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45963.638337615739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45963.638337615739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45963.638337615739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45963.638337615739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45963.638337615739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45963.638337615739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45963.638337615739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45963.638337615739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45963.638337615739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45963.638337615739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45963.638337615739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45963.638337615739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45963.638337615739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45963.638337615739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45963.638337615739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45963.638337615739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45963.638337615739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45963.638337615739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45963.638337615739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45963.638337615739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45963.638337615739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45963.638337615739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45963.638337615739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45963.638337615739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45963.638337615739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45963.638337615739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45963.638337615739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45963.638337615739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45963.638337615739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45963.638337615739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45963.638337615739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45963.638337615739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45963.638337615739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45963.638337615739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45963.638337615739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45963.638337615739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45963.638337615739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45963.638337615739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45963.638337615739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45963.638337615739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45963.638337615739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45963.638337615739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45963.638337615739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45963.638337615739</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45963.638337615739</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60"/>
      <c r="B138" s="161" t="str">
        <f>IFERROR(VLOOKUP(D138,DB!A:K,11,0),"")</f>
        <v/>
      </c>
      <c r="C138" s="161"/>
      <c r="D138" s="161"/>
      <c r="E138" s="162"/>
      <c r="F138" s="163"/>
      <c r="G138" s="164">
        <f ca="1">IFERROR(NOW()-F138,"-")</f>
        <v>45963.638337615739</v>
      </c>
      <c r="H138" s="163"/>
      <c r="I138" s="161" t="str">
        <f>IFERROR(VLOOKUP(D138,DB!A:F,6,0),"")</f>
        <v/>
      </c>
      <c r="J138" s="161" t="str">
        <f>IFERROR(VLOOKUP(D138,DB!A:G,7,0),"")</f>
        <v/>
      </c>
      <c r="K138" s="165"/>
      <c r="L138" s="161" t="str">
        <f>IFERROR(VLOOKUP(D138,DB!A:I,9,0),"")</f>
        <v/>
      </c>
      <c r="M138" s="161"/>
      <c r="N138" s="161"/>
      <c r="O138" s="161"/>
      <c r="P138" s="161"/>
      <c r="Q138" s="161"/>
      <c r="R138" s="161"/>
      <c r="S138" s="161"/>
      <c r="T138" s="161"/>
      <c r="U138" s="161"/>
      <c r="V138" s="161"/>
      <c r="W138" s="161"/>
      <c r="X138" s="161"/>
      <c r="Y138" s="161"/>
      <c r="Z138" s="161"/>
      <c r="AA138" s="161"/>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61"/>
      <c r="AX138" s="161"/>
      <c r="AY138" s="161"/>
      <c r="AZ138" s="161"/>
      <c r="BA138" s="161"/>
      <c r="BB138" s="161"/>
      <c r="BC138" s="161"/>
      <c r="BD138" s="161"/>
      <c r="BE138" s="161"/>
      <c r="BF138" s="161"/>
      <c r="BG138" s="161"/>
      <c r="BH138" s="161"/>
      <c r="BI138" s="161"/>
      <c r="BJ138" s="161"/>
      <c r="BK138" s="161"/>
      <c r="BL138" s="161"/>
      <c r="BM138" s="161"/>
      <c r="BN138" s="161"/>
      <c r="BO138" s="161"/>
      <c r="BP138" s="161"/>
      <c r="BQ138" s="161"/>
      <c r="BR138" s="161"/>
      <c r="BS138" s="161"/>
      <c r="BT138" s="161"/>
      <c r="BU138" s="161"/>
      <c r="BV138" s="161"/>
      <c r="BW138" s="161"/>
      <c r="BX138" s="161"/>
      <c r="BY138" s="161"/>
      <c r="BZ138" s="161"/>
      <c r="CA138" s="161"/>
      <c r="CB138" s="161"/>
      <c r="CC138" s="161"/>
      <c r="CD138" s="161"/>
      <c r="CE138" s="161"/>
      <c r="CF138" s="161"/>
      <c r="CG138" s="161"/>
      <c r="CH138" s="161"/>
      <c r="CI138" s="161"/>
      <c r="CJ138" s="166"/>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45963.638337615739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45963.638337615739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45963.638337615739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45963.638337615739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45963.638337615739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45963.638337615739</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45963.638337615739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45963.638337615739</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45963.638337615739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45963.638337615739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45963.638337615739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45963.638337615739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45963.638337615739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45963.638337615739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45963.638337615739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45963.638337615739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45963.638337615739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45963.638337615739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45963.638337615739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45963.638337615739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45963.638337615739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45963.638337615739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45963.638337615739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45963.638337615739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45963.638337615739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45963.638337615739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45963.638337615739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45963.638337615739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45963.638337615739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45963.638337615739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45963.638337615739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45963.638337615739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45963.638337615739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45963.638337615739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45963.638337615739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45963.638337615739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45963.638337615739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45963.638337615739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45963.638337615739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45963.638337615739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45963.638337615739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45963.638337615739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45963.638337615739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45963.638337615739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45963.638337615739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45963.638337615739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45963.638337615739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45963.638337615739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45963.638337615739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45963.638337615739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45963.638337615739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45963.638337615739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45963.638337615739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45963.638337615739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45963.638337615739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45963.638337615739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45963.638337615739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45963.638337615739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45963.638337615739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45963.638337615739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45963.638337615739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45963.638337615739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45963.638337615739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45963.638337615739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45963.638337615739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45963.638337615739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45963.638337615739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45963.638337615739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45963.638337615739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45963.638337615739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45963.638337615739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45963.638337615739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45963.638337615739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45963.638337615739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45963.638337615739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45963.638337615739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45963.638337615739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45963.638337615739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45963.638337615739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45963.638337615739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45963.638337615739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45963.638337615739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45963.638337615739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45963.638337615739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45963.638337615739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45963.638337615739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45963.638337615739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45963.638337615739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45963.638337615739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45963.638337615739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45963.638337615739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45963.638337615739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45963.638337615739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45963.638337615739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45963.638337615739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45963.638337615739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45963.638337615739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45963.638337615739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45963.638337615739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45963.638337615739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45963.638337615739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45963.638337615739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45963.638337615739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45963.638337615739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45963.638337615739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45963.638337615739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45963.638337615739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45963.638337615739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45963.638337615739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45963.638337615739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45963.638337615739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45963.638337615739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45963.638337615739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45963.638337615739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45963.638337615739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45963.638337615739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45963.638337615739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45963.638337615739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45963.638337615739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45963.638337615739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45963.638337615739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45963.638337615739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45963.638337615739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45963.638337615739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45963.638337615739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45963.638337615739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45963.638337615739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45963.638337615739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45963.638337615739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45963.638337615739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45963.638337615739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45963.638337615739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45963.638337615739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45963.638337615739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45963.638337615739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45963.638337615739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45963.638337615739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45963.638337615739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45963.638337615739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45963.638337615739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45963.638337615739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45963.638337615739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45963.638337615739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45963.638337615739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45963.638337615739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45963.638337615739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45963.638337615739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45963.638337615739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45963.638337615739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45963.638337615739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45963.638337615739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45963.638337615739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45963.638337615739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45963.638337615739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45963.638337615739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45963.638337615739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45963.638337615739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45963.638337615739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45963.638337615739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45963.638337615739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45963.638337615739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45963.638337615739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45963.638337615739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45963.638337615739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45963.638337615739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45963.638337615739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45963.638337615739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45963.638337615739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45963.638337615739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45963.638337615739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45963.638337615739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45963.638337615739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45963.638337615739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45963.638337615739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45963.638337615739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45963.638337615739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45963.638337615739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45963.638337615739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45963.638337615739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45963.638337615739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45963.638337615739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45963.638337615739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45963.638337615739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45963.638337615739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45963.638337615739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45963.638337615739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45963.638337615739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45963.638337615739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45963.638337615739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45963.638337615739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45963.638337615739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45963.638337615739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45963.638337615739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45963.638337615739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45963.638337615739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45963.638337615739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45963.638337615739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45963.638337615739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45963.638337615739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45963.638337615739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45963.638337615739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45963.638337615739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45963.638337615739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45963.638337615739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45963.638337615739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45963.638337615739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45963.638337615739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45963.638337615739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45963.638337615739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45963.638337615739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45963.638337615739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45963.638337615739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45963.638337615739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45963.638337615739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45963.638337615739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45963.638337615739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45963.638337615739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45963.638337615739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45963.638337615739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45963.638337615739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45963.638337615739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45963.638337615739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45963.638337615739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45963.638337615739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45963.638337615739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45963.638337615739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45963.638337615739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45963.638337615739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45963.638337615739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45963.638337615739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45963.638337615739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45963.638337615739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45963.638337615739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45963.638337615739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45963.638337615739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45963.638337615739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45963.638337615739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45963.638337615739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45963.638337615739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45963.638337615739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45963.638337615739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45963.638337615739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45963.638337615739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45963.638337615739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45963.638337615739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45963.638337615739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45963.638337615739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45963.638337615739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45963.638337615739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45963.638337615739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45963.638337615739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45963.638337615739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45963.638337615739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45963.638337615739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45963.638337615739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45963.638337615739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45963.638337615739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45963.638337615739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45963.638337615739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45963.638337615739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45963.638337615739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45963.638337615739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45963.638337615739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45963.638337615739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45963.638337615739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45963.638337615739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45963.638337615739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45963.638337615739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45963.638337615739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45963.638337615739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45963.638337615739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45963.638337615739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45963.638337615739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45963.638337615739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45963.638337615739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45963.638337615739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45963.638337615739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45963.638337615739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45963.638337615739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45963.638337615739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45963.638337615739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45963.638337615739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45963.638337615739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45963.638337615739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45963.638337615739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45963.638337615739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45963.638337615739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45963.638337615739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45963.638337615739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45963.638337615739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45963.638337615739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45963.638337615739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45963.638337615739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45963.638337615739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45963.638337615739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45963.638337615739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45963.638337615739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45963.638337615739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45963.638337615739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45963.638337615739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45963.638337615739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45963.638337615739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45963.638337615739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45963.638337615739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45963.638337615739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45963.638337615739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45963.638337615739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45963.638337615739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45963.638337615739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45963.638337615739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45963.638337615739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45963.638337615739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45963.638337615739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45963.638337615739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45963.638337615739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45963.638337615739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45963.638337615739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45963.638337615739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45963.638337615739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45963.638337615739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45963.638337615739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45963.638337615739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45963.638337615739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45963.638337615739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45963.638337615739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45963.638337615739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45963.638337615739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45963.638337615739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45963.638337615739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45963.638337615739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45963.638337615739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45963.638337615739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45963.638337615739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45963.638337615739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45963.638337615739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45963.638337615739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45963.638337615739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45963.638337615739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45963.638337615739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45963.638337615739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45963.638337615739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45963.638337615739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45963.638337615739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45963.638337615739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45963.638337615739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45963.638337615739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45963.638337615739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45963.638337615739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45963.638337615739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45963.638337615739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45963.638337615739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45963.638337615739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45963.638337615739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45963.638337615739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45963.638337615739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45963.638337615739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45963.638337615739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45963.638337615739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45963.638337615739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45963.638337615739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45963.638337615739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45963.638337615739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45963.638337615739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45963.638337615739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45963.638337615739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45963.638337615739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45963.638337615739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45963.638337615739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45963.638337615739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45963.638337615739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45963.638337615739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45963.638337615739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45963.638337615739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45963.638337615739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45963.638337615739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45963.638337615739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45963.638337615739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45963.638337615739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45963.638337615739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45963.638337615739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45963.638337615739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45963.638337615739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45963.638337615739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45963.638337615739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45963.638337615739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45963.638337615739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45963.638337615739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45963.638337615739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45963.638337615739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45963.638337615739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45963.638337615739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45963.638337615739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45963.638337615739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45963.638337615739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45963.638337615739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45963.638337615739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45963.638337615739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45963.638337615739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45963.638337615739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45963.638337615739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45963.638337615739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45963.638337615739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45963.638337615739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45963.638337615739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45963.638337615739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45963.638337615739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45963.638337615739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45963.638337615739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45963.638337615739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45963.638337615739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45963.638337615739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45963.638337615739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45963.638337615739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45963.638337615739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45963.638337615739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45963.638337615739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45963.638337615739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45963.638337615739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45963.638337615739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45963.638337615739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45963.638337615739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45963.638337615739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45963.638337615739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45963.638337615739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45963.638337615739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45963.638337615739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45963.638337615739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45963.638337615739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45963.638337615739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45963.638337615739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45963.638337615739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45963.638337615739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45963.638337615739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45963.638337615739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45963.638337615739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45963.638337615739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45963.638337615739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45963.638337615739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45963.638337615739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45963.638337615739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45963.638337615739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45963.638337615739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45963.638337615739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45963.638337615739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45963.638337615739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45963.638337615739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45963.638337615739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45963.638337615739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45963.638337615739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45963.638337615739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45963.638337615739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45963.638337615739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45963.638337615739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45963.638337615739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45963.638337615739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45963.638337615739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45963.638337615739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45963.638337615739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45963.638337615739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45963.638337615739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45963.638337615739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45963.638337615739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45963.638337615739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45963.638337615739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45963.638337615739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45963.638337615739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45963.638337615739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45963.638337615739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45963.638337615739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45963.638337615739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45963.638337615739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45963.638337615739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45963.638337615739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45963.638337615739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45963.638337615739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45963.638337615739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45963.638337615739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45963.638337615739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45963.638337615739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45963.638337615739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45963.638337615739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45963.638337615739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45963.638337615739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45963.638337615739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45963.638337615739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45963.638337615739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45963.638337615739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45963.638337615739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45963.638337615739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45963.638337615739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45963.638337615739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45963.638337615739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45963.638337615739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45963.638337615739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45963.638337615739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45963.638337615739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45963.638337615739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45963.638337615739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45963.638337615739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45963.638337615739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45963.638337615739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45963.638337615739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45963.638337615739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45963.638337615739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45963.638337615739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45963.638337615739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45963.638337615739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45963.638337615739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45963.638337615739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45963.638337615739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45963.638337615739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45963.638337615739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45963.638337615739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45963.638337615739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45963.638337615739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45963.638337615739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45963.638337615739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45963.638337615739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45963.638337615739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45963.638337615739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45963.638337615739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45963.638337615739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45963.638337615739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45963.638337615739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45963.638337615739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45963.638337615739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45963.638337615739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45963.638337615739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45963.638337615739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45963.638337615739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45963.638337615739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45963.638337615739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45963.638337615739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45963.638337615739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45963.638337615739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45963.638337615739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45963.638337615739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45963.638337615739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45963.638337615739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45963.638337615739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45963.638337615739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45963.638337615739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45963.638337615739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45963.638337615739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45963.638337615739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45963.638337615739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45963.638337615739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45963.638337615739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45963.638337615739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45963.638337615739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45963.638337615739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45963.638337615739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45963.638337615739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45963.638337615739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45963.638337615739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45963.638337615739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45963.638337615739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45963.638337615739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45963.638337615739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45963.638337615739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45963.638337615739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45963.638337615739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45963.638337615739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45963.638337615739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45963.638337615739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45963.638337615739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45963.638337615739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45963.638337615739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45963.638337615739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45963.638337615739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45963.638337615739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45963.638337615739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45963.638337615739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45963.638337615739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45963.638337615739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45963.638337615739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45963.638337615739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45963.638337615739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45963.638337615739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45963.638337615739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45963.638337615739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45963.638337615739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45963.638337615739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45963.638337615739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45963.638337615739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45963.638337615739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45963.638337615739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45963.638337615739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45963.638337615739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45963.638337615739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45963.638337615739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45963.638337615739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45963.638337615739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45963.638337615739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45963.638337615739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45963.638337615739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45963.638337615739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45963.638337615739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45963.638337615739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45963.638337615739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45963.638337615739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45963.638337615739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45963.638337615739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45963.638337615739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45963.638337615739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45963.638337615739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45963.638337615739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45963.638337615739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45963.638337615739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45963.638337615739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45963.638337615739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45963.638337615739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45963.638337615739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45963.638337615739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45963.638337615739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45963.638337615739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45963.638337615739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45963.638337615739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45963.638337615739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45963.638337615739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45963.638337615739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45963.638337615739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45963.638337615739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45963.638337615739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45963.638337615739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45963.638337615739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45963.638337615739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45963.638337615739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45963.638337615739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45963.638337615739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45963.638337615739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45963.638337615739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45963.638337615739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45963.638337615739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45963.638337615739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45963.638337615739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45963.638337615739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45963.638337615739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45963.638337615739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45963.638337615739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45963.638337615739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45963.638337615739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45963.638337615739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45963.638337615739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45963.638337615739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45963.638337615739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45963.638337615739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45963.638337615739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45963.638337615739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45963.638337615739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45963.638337615739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45963.638337615739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45963.638337615739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45963.638337615739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45963.638337615739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45963.638337615739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45963.638337615739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45963.638337615739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45963.638337615739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45963.638337615739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45963.638337615739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45963.638337615739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45963.638337615739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45963.638337615739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45963.638337615739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45963.638337615739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45963.638337615739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45963.638337615739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45963.638337615739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45963.638337615739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45963.638337615739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45963.638337615739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45963.638337615739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45963.638337615739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45963.638337615739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45963.638337615739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45963.638337615739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45963.638337615739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45963.638337615739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45963.638337615739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45963.638337615739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45963.638337615739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45963.638337615739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45963.638337615739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45963.638337615739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45963.638337615739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45963.638337615739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45963.638337615739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45963.638337615739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45963.638337615739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45963.638337615739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45963.638337615739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45963.638337615739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45963.638337615739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45963.638337615739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45963.638337615739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45963.638337615739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45963.638337615739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45963.638337615739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45963.638337615739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45963.638337615739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45963.638337615739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45963.638337615739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45963.638337615739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45963.638337615739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45963.638337615739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45963.638337615739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45963.638337615739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45963.638337615739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45963.638337615739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45963.638337615739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45963.638337615739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45963.638337615739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45963.638337615739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45963.638337615739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45963.638337615739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45963.638337615739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45963.638337615739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45963.638337615739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45963.638337615739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45963.638337615739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45963.638337615739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45963.638337615739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45963.638337615739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45963.638337615739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45963.638337615739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45963.638337615739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45963.638337615739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45963.638337615739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45963.638337615739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45963.638337615739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45963.638337615739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45963.638337615739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45963.638337615739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45963.638337615739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45963.638337615739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45963.638337615739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45963.638337615739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45963.638337615739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45963.638337615739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45963.638337615739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45963.638337615739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45963.638337615739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45963.638337615739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45963.638337615739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45963.638337615739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45963.638337615739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45963.638337615739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45963.638337615739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45963.638337615739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45963.638337615739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45963.638337615739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45963.638337615739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45963.638337615739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45963.638337615739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45963.638337615739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45963.638337615739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45963.638337615739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45963.638337615739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45963.638337615739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45963.638337615739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45963.638337615739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45963.638337615739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45963.638337615739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45963.638337615739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45963.638337615739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45963.638337615739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45963.638337615739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45963.638337615739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45963.638337615739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45963.638337615739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45963.638337615739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45963.638337615739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45963.638337615739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45963.638337615739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45963.638337615739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45963.638337615739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45963.638337615739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45963.638337615739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45963.638337615739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45963.638337615739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45963.638337615739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45963.638337615739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45963.638337615739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45963.638337615739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45963.638337615739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45963.638337615739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45963.638337615739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45963.638337615739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45963.638337615739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45963.638337615739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45963.638337615739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45963.638337615739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45963.638337615739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45963.638337615739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45963.638337615739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45963.638337615739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45963.638337615739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45963.638337615739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45963.638337615739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45963.638337615739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45963.638337615739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45963.638337615739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45963.638337615739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45963.638337615739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45963.638337615739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45963.638337615739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45963.638337615739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45963.638337615739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45963.638337615739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45963.638337615739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45963.638337615739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45963.638337615739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45963.638337615739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45963.638337615739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45963.638337615739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45963.638337615739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45963.638337615739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45963.638337615739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45963.638337615739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45963.638337615739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45963.638337615739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45963.638337615739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45963.638337615739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45963.638337615739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45963.638337615739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45963.638337615739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45963.638337615739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45963.638337615739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45963.638337615739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45963.638337615739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45963.638337615739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45963.638337615739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45963.638337615739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45963.638337615739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45963.638337615739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45963.638337615739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45963.638337615739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45963.638337615739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45963.638337615739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45963.638337615739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45963.638337615739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45963.638337615739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45963.638337615739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45963.638337615739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45963.638337615739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45963.638337615739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45963.638337615739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45963.638337615739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45963.638337615739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45963.638337615739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45963.638337615739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45963.638337615739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45963.638337615739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45963.638337615739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45963.638337615739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45963.638337615739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45963.638337615739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45963.638337615739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45963.638337615739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45963.638337615739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45963.638337615739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45963.638337615739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45963.638337615739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45963.638337615739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45963.638337615739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45963.638337615739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45963.638337615739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45963.638337615739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45963.638337615739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45963.638337615739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45963.638337615739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45963.638337615739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45963.638337615739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45963.638337615739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45963.638337615739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45963.638337615739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45963.638337615739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45963.638337615739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45963.638337615739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45963.638337615739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45963.638337615739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45963.638337615739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45963.638337615739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45963.638337615739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45963.638337615739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45963.638337615739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45963.638337615739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45963.638337615739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45963.638337615739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45963.638337615739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45963.638337615739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45963.638337615739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45963.638337615739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45963.638337615739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45963.638337615739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45963.638337615739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45963.638337615739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45963.638337615739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45963.638337615739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45963.638337615739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45963.638337615739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45963.638337615739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45963.638337615739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45963.638337615739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45963.638337615739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45963.638337615739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45963.638337615739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45963.638337615739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45963.638337615739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45963.638337615739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45963.638337615739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45963.638337615739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45963.638337615739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45963.638337615739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45963.638337615739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45963.638337615739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45963.638337615739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45963.638337615739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45963.638337615739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45963.638337615739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45963.638337615739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45963.638337615739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45963.638337615739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45963.638337615739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45963.638337615739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45963.638337615739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45963.638337615739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45963.638337615739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45963.638337615739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45963.638337615739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45963.638337615739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45963.638337615739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45963.638337615739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45963.638337615739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45963.638337615739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45963.638337615739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45963.638337615739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45963.638337615739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45963.638337615739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45963.638337615739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45963.638337615739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45963.638337615739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45963.638337615739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45963.638337615739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45963.638337615739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45963.638337615739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45963.638337615739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45963.638337615739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45963.638337615739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45963.638337615739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45963.638337615739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45963.638337615739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45963.638337615739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45963.638337615739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45963.638337615739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45963.638337615739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45963.638337615739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45963.638337615739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45963.638337615739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45963.638337615739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45963.638337615739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45963.638337615739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45963.638337615739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45963.638337615739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45963.638337615739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45963.638337615739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45963.638337615739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45963.638337615739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45963.638337615739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45963.638337615739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45963.638337615739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45963.638337615739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45963.638337615739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45963.638337615739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45963.638337615739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45963.638337615739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45963.638337615739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45963.638337615739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45963.638337615739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45963.638337615739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45963.638337615739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45963.638337615739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45963.638337615739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45963.638337615739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45963.638337615739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45963.638337615739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45963.638337615739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45963.638337615739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45963.638337615739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45963.638337615739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45963.638337615739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45963.638337615739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45963.638337615739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45963.638337615739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45963.638337615739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45963.638337615739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45963.638337615739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45963.638337615739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45963.638337615739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45963.638337615739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45963.638337615739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45963.638337615739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45963.638337615739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45963.638337615739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45963.638337615739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45963.638337615739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45963.638337615739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45963.638337615739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45963.638337615739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45963.638337615739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45963.638337615739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45963.638337615739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45963.638337615739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45963.638337615739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45963.638337615739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45963.638337615739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45963.638337615739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45963.638337615739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45963.638337615739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45963.638337615739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45963.638337615739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45963.638337615739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45963.638337615739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45963.638337615739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45963.638337615739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45963.638337615739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45963.638337615739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45963.638337615739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45963.638337615739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45963.638337615739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45963.638337615739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45963.638337615739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45963.638337615739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45963.638337615739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45963.638337615739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45963.638337615739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45963.638337615739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45963.638337615739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45963.638337615739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45963.638337615739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45963.638337615739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45963.638337615739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45963.638337615739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45963.638337615739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45963.638337615739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45963.638337615739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45963.638337615739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45963.638337615739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45963.638337615739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45963.638337615739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45963.638337615739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45963.638337615739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45963.638337615739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45963.638337615739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45963.638337615739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45963.638337615739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45963.638337615739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45963.638337615739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45963.638337615739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45963.638337615739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45963.638337615739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45963.638337615739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45963.638337615739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45963.638337615739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45963.638337615739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45963.638337615739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45963.638337615739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45963.638337615739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45963.638337615739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45963.638337615739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45963.638337615739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45963.638337615739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45963.638337615739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45963.638337615739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45963.638337615739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45963.638337615739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45963.638337615739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45963.638337615739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45963.638337615739</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tabSelected="1" workbookViewId="0">
      <selection activeCell="A7" sqref="A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260.15762002314295</v>
      </c>
      <c r="H2" s="98">
        <v>45703.474768518521</v>
      </c>
      <c r="I2" s="98" t="str">
        <f>IFERROR(VLOOKUP(D2,DB!A:F,6,0),"")</f>
        <v>SCECO</v>
      </c>
      <c r="J2" s="98" t="str">
        <f>IFERROR(VLOOKUP(D2,DB!A:G,7,0),"")</f>
        <v>Dead</v>
      </c>
      <c r="K2" s="100" t="s">
        <v>39108</v>
      </c>
      <c r="L2" s="93" t="str">
        <f>IFERROR(VLOOKUP(D2,DB!A:I,9,0),"")</f>
        <v>Latis</v>
      </c>
    </row>
    <row r="3" spans="1:16" ht="15" customHeight="1">
      <c r="A3" s="118" t="s">
        <v>39109</v>
      </c>
      <c r="B3" s="118" t="str">
        <f>IFERROR(VLOOKUP(D3,DB!A:K,11,0),"")</f>
        <v>R4</v>
      </c>
      <c r="C3" s="119">
        <v>1</v>
      </c>
      <c r="D3" s="120" t="s">
        <v>29013</v>
      </c>
      <c r="E3" s="97" t="s">
        <v>39021</v>
      </c>
      <c r="F3" s="122">
        <v>45963.596805555557</v>
      </c>
      <c r="G3" s="123">
        <f ca="1">IFERROR(NOW()-F3,"")</f>
        <v>4.1532060182362329E-2</v>
      </c>
      <c r="H3" s="122">
        <v>45963.586377314816</v>
      </c>
      <c r="I3" s="118" t="str">
        <f>IFERROR(VLOOKUP(D3,DB!A:F,6,0),"")</f>
        <v>SCECO</v>
      </c>
      <c r="J3" s="118" t="str">
        <f>IFERROR(VLOOKUP(D3,DB!A:G,7,0),"")</f>
        <v>Dead</v>
      </c>
      <c r="K3" s="124" t="s">
        <v>39110</v>
      </c>
      <c r="L3" s="120" t="str">
        <f>IFERROR(VLOOKUP(D3,DB!A:I,9,0),"")</f>
        <v>Latis</v>
      </c>
    </row>
    <row r="4" spans="1:16" ht="15" customHeight="1">
      <c r="A4" s="118" t="s">
        <v>39111</v>
      </c>
      <c r="B4" s="118" t="str">
        <f>IFERROR(VLOOKUP(D4,DB!A:K,11,0),"")</f>
        <v>R4</v>
      </c>
      <c r="C4" s="119">
        <v>3</v>
      </c>
      <c r="D4" s="120" t="s">
        <v>30476</v>
      </c>
      <c r="E4" s="97" t="s">
        <v>39021</v>
      </c>
      <c r="F4" s="122">
        <v>45963.627303240741</v>
      </c>
      <c r="G4" s="123">
        <f ca="1">IFERROR(NOW()-F4,"")</f>
        <v>1.1034374998416752E-2</v>
      </c>
      <c r="H4" s="122">
        <v>45963.609317129631</v>
      </c>
      <c r="I4" s="118" t="str">
        <f>IFERROR(VLOOKUP(D4,DB!A:F,6,0),"")</f>
        <v>SCECO</v>
      </c>
      <c r="J4" s="118" t="str">
        <f>IFERROR(VLOOKUP(D4,DB!A:G,7,0),"")</f>
        <v>In progress</v>
      </c>
      <c r="K4" s="124" t="s">
        <v>39112</v>
      </c>
      <c r="L4" s="120" t="str">
        <f>IFERROR(VLOOKUP(D4,DB!A:I,9,0),"")</f>
        <v>Latis</v>
      </c>
    </row>
    <row r="5" spans="1:16" ht="15" customHeight="1">
      <c r="A5" s="118"/>
      <c r="B5" s="118" t="str">
        <f>IFERROR(VLOOKUP(D5,DB!A:K,11,0),"")</f>
        <v/>
      </c>
      <c r="C5" s="119"/>
      <c r="D5" s="120"/>
      <c r="E5" s="97" t="s">
        <v>39021</v>
      </c>
      <c r="F5" s="122"/>
      <c r="G5" s="123">
        <f ca="1">IFERROR(NOW()-F5,"")</f>
        <v>45963.638337615739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45963.638337615739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45963.638337615739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45963.638337615739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45963.638337615739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45963.638337615739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45963.638337615739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45963.638337615739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45963.638337615739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45963.638337615739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45963.638337615739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45963.638337615739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45963.638337615739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45963.638337615739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45963.638337615739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45963.638337615739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45963.638337615739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45963.638337615739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45963.638337615739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45963.638337615739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45963.638337615739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45963.638337615739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45963.638337615739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45963.638337615739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45963.638337615739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45963.638337615739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45963.638337615739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45963.638337615739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45963.638337615739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45963.638337615739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45963.638337615739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45963.638337615739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45963.638337615739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45963.638337615739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45963.638337615739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45963.638337615739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45963.638337615739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45963.638337615739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45963.638337615739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45963.638337615739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45963.638337615739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45963.638337615739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45963.638337615739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45963.638337615739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45963.638337615739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45963.638337615739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45963.638337615739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45963.638337615739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45963.638337615739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45963.638337615739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45963.638337615739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45963.638337615739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45963.638337615739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45963.638337615739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45963.638337615739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45963.638337615739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45963.638337615739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45963.638337615739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45963.638337615739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45963.638337615739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45963.638337615739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45963.638337615739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45963.638337615739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45963.638337615739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45963.638337615739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45963.638337615739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45963.638337615739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45963.638337615739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45963.638337615739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45963.638337615739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45963.638337615739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45963.638337615739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45963.638337615739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45963.638337615739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45963.638337615739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45963.638337615739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45963.638337615739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45963.638337615739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45963.638337615739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45963.638337615739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45963.638337615739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45963.638337615739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45963.638337615739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45963.638337615739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45963.638337615739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45963.638337615739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45963.638337615739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45963.638337615739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45963.638337615739</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45963.638337615739</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45963.638337615739</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45963.638337615739</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45963.638337615739</v>
      </c>
      <c r="H97" s="122"/>
      <c r="I97" s="118" t="str">
        <f>IFERROR(VLOOKUP(D97,DB!A:F,6,0),"")</f>
        <v/>
      </c>
      <c r="J97" s="118" t="str">
        <f>IFERROR(VLOOKUP(D97,DB!A:G,7,0),"")</f>
        <v/>
      </c>
      <c r="K97" s="124"/>
      <c r="L97" s="120" t="str">
        <f>IFERROR(VLOOKUP(D97,DB!A:I,9,0),"")</f>
        <v/>
      </c>
    </row>
    <row r="98" spans="1:12" ht="15" customHeight="1">
      <c r="A98" s="125"/>
      <c r="B98" s="125" t="str">
        <f>IFERROR(VLOOKUP(D98,DB!A:K,11,0),"")</f>
        <v/>
      </c>
      <c r="C98" s="126"/>
      <c r="D98" s="127"/>
      <c r="E98" s="128"/>
      <c r="F98" s="129"/>
      <c r="G98" s="130">
        <f ca="1">IFERROR(NOW()-F98,"")</f>
        <v>45963.638337615739</v>
      </c>
      <c r="H98" s="129"/>
      <c r="I98" s="125" t="str">
        <f>IFERROR(VLOOKUP(D98,DB!A:F,6,0),"")</f>
        <v/>
      </c>
      <c r="J98" s="125" t="str">
        <f>IFERROR(VLOOKUP(D98,DB!A:G,7,0),"")</f>
        <v/>
      </c>
      <c r="K98" s="131"/>
      <c r="L98" s="127" t="str">
        <f>IFERROR(VLOOKUP(D98,DB!A:I,9,0),"")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71.806277430550836</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37.44946030092251</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14.977226504626742</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45963.638337615739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45963.638337615739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45963.638337615739</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45963.638337615739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45963.638337615739</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45963.638337615739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45963.638337615739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45963.638337615739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45963.638337615739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45963.638337615739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45963.638337615739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45963.638337615739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45963.638337615739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45963.638337615739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45963.638337615739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45963.638337615739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45963.638337615739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45963.638337615739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45963.638337615739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45963.638337615739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45963.638337615739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45963.638337615739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45963.638337615739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45963.638337615739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45963.638337615739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45963.638337615739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45963.638337615739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45963.638337615739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45963.638337615739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45963.638337615739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45963.638337615739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45963.638337615739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45963.638337615739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45963.638337615739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45963.638337615739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45963.638337615739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45963.638337615739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45963.638337615739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45963.638337615739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45963.638337615739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45963.638337615739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45963.638337615739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45963.638337615739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45963.638337615739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45963.638337615739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45963.638337615739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45963.638337615739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45963.638337615739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45963.638337615739</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45963.638337615739</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45963.638337615739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45963.638337615739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45963.638337615739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45963.638337615739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45963.638337615739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45963.638337615739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45963.638337615739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45963.638337615739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45963.638337615739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45963.638337615739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45963.638337615739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45963.638337615739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45963.638337615739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45963.638337615739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45963.638337615739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45963.638337615739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45963.638337615739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45963.638337615739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45963.638337615739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45963.638337615739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45963.638337615739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45963.638337615739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45963.638337615739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45963.638337615739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45963.638337615739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45963.638337615739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45963.638337615739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45963.638337615739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45963.638337615739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45963.638337615739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45963.638337615739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45963.638337615739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45963.638337615739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45963.638337615739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45963.638337615739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45963.638337615739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45963.638337615739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45963.638337615739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45963.638337615739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45963.638337615739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45963.638337615739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45963.638337615739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45963.638337615739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45963.638337615739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45963.638337615739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45963.638337615739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45963.638337615739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45963.638337615739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45963.638337615739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45963.638337615739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45963.638337615739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45963.638337615739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45963.638337615739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45963.638337615739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45963.638337615739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45963.638337615739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45963.638337615739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45963.638337615739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45963.638337615739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45963.638337615739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45963.638337615739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45963.638337615739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45963.638337615739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45963.638337615739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45963.638337615739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45963.638337615739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45963.638337615739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45963.638337615739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45963.638337615739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45963.638337615739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45963.638337615739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45963.638337615739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45963.638337615739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45963.638337615739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45963.638337615739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45963.638337615739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45963.638337615739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45963.638337615739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45963.638337615739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45963.638337615739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45963.638337615739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45963.638337615739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45963.638337615739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45963.638337615739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45963.638337615739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45963.638337615739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45963.638337615739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45963.638337615739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45963.638337615739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45963.638337615739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45963.638337615739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45963.638337615739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45963.638337615739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45963.638337615739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45963.638337615739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45963.638337615739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45963.638337615739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45963.638337615739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45963.638337615739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45963.638337615739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45963.638337615739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45963.638337615739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45963.638337615739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45963.638337615739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45963.638337615739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45963.638337615739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45963.638337615739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45963.638337615739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45963.638337615739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45963.638337615739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45963.638337615739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45963.638337615739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45963.638337615739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45963.638337615739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45963.638337615739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45963.638337615739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45963.638337615739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45963.638337615739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45963.638337615739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45963.638337615739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45963.638337615739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45963.638337615739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45963.638337615739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45963.638337615739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45963.638337615739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45963.638337615739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45963.638337615739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45963.638337615739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45963.638337615739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45963.638337615739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45963.638337615739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45963.638337615739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45963.638337615739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45963.638337615739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45963.638337615739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45963.638337615739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45963.638337615739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45963.638337615739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45963.638337615739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45963.638337615739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45963.638337615739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45963.638337615739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45963.638337615739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45963.638337615739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45963.638337615739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45963.638337615739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45963.638337615739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45963.638337615739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45963.638337615739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45963.638337615739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45963.638337615739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45963.638337615739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45963.638337615739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45963.638337615739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45963.638337615739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45963.638337615739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45963.638337615739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45963.638337615739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45963.638337615739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45963.638337615739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45963.638337615739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45963.638337615739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45963.638337615739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45963.638337615739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45963.638337615739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45963.638337615739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45963.638337615739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45963.638337615739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45963.638337615739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45963.638337615739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45963.638337615739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45963.638337615739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45963.638337615739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45963.638337615739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45963.638337615739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45963.638337615739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45963.638337615739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45963.638337615739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45963.638337615739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45963.638337615739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45963.638337615739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45963.638337615739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45963.638337615739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45963.638337615739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45963.638337615739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45963.638337615739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45963.638337615739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45963.638337615739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45963.638337615739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45963.638337615739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45963.638337615739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45963.638337615739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45963.638337615739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45963.638337615739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45963.638337615739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45963.638337615739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45963.638337615739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45963.638337615739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45963.638337615739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45963.638337615739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45963.638337615739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45963.638337615739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45963.638337615739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45963.638337615739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45963.638337615739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45963.638337615739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45963.638337615739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45963.638337615739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45963.638337615739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45963.638337615739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45963.638337615739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45963.638337615739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45963.638337615739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45963.638337615739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45963.638337615739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45963.638337615739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45963.638337615739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45963.638337615739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45963.638337615739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45963.638337615739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45963.638337615739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45963.638337615739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45963.638337615739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45963.638337615739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45963.638337615739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45963.638337615739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45963.638337615739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45963.638337615739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45963.638337615739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45963.638337615739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45963.638337615739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45963.638337615739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45963.638337615739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45963.638337615739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45963.638337615739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45963.638337615739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45963.638337615739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45963.638337615739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45963.638337615739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45963.638337615739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45963.638337615739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45963.638337615739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45963.638337615739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45963.638337615739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45963.638337615739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45963.638337615739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45963.638337615739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45963.638337615739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45963.638337615739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45963.638337615739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45963.638337615739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45963.638337615739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45963.638337615739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45963.638337615739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45963.638337615739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45963.638337615739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45963.638337615739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45963.638337615739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45963.638337615739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45963.638337615739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45963.638337615739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45963.638337615739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45963.638337615739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45963.638337615739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45963.638337615739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45963.638337615739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45963.638337615739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45963.638337615739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45963.638337615739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45963.638337615739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45963.638337615739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45963.638337615739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45963.638337615739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45963.638337615739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45963.638337615739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45963.638337615739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45963.638337615739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45963.638337615739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45963.638337615739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45963.638337615739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45963.638337615739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45963.638337615739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45963.638337615739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45963.638337615739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45963.638337615739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45963.638337615739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45963.638337615739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45963.638337615739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45963.638337615739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45963.638337615739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45963.638337615739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45963.638337615739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45963.638337615739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45963.638337615739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45963.638337615739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45963.638337615739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45963.638337615739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45963.638337615739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45963.638337615739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45963.638337615739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45963.638337615739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45963.638337615739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45963.638337615739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45963.638337615739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45963.638337615739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45963.638337615739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45963.638337615739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45963.638337615739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45963.638337615739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45963.638337615739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45963.638337615739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45963.638337615739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45963.638337615739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45963.638337615739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45963.638337615739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45963.638337615739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45963.638337615739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45963.638337615739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45963.638337615739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45963.638337615739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45963.638337615739</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67"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c r="F2" s="106">
        <v>45963.62945601852</v>
      </c>
      <c r="G2" s="76">
        <f ca="1">IFERROR(NOW()-F2,"-")</f>
        <v>8.881597219442483E-3</v>
      </c>
      <c r="H2" s="106">
        <v>45963.634062500001</v>
      </c>
      <c r="I2" s="102" t="str">
        <f>IFERROR(VLOOKUP(D2,DB!A:F,6,0),"")</f>
        <v>SCECO</v>
      </c>
      <c r="J2" s="102" t="str">
        <f>IFERROR(VLOOKUP(D2,DB!A:G,7,0),"")</f>
        <v>In progress</v>
      </c>
      <c r="K2" s="107" t="s">
        <v>39120</v>
      </c>
      <c r="L2" s="108" t="str">
        <f>IFERROR(VLOOKUP(D2,DB!A:I,9,0),"")</f>
        <v>Latis</v>
      </c>
    </row>
    <row r="3" spans="1:16383" ht="31.5" customHeight="1">
      <c r="A3" s="103"/>
      <c r="B3" s="102" t="str">
        <f>IFERROR(VLOOKUP(D3,DB!A:K,11,0),"")</f>
        <v/>
      </c>
      <c r="C3" s="104"/>
      <c r="D3" s="102"/>
      <c r="E3" s="102"/>
      <c r="F3" s="106"/>
      <c r="G3" s="76">
        <f ca="1">IFERROR(NOW()-F3,"-")</f>
        <v>45963.638337615739</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45963.638337615739</v>
      </c>
      <c r="H4" s="106"/>
      <c r="I4" s="102" t="str">
        <f>IFERROR(VLOOKUP(D4,DB!A:F,6,0),"")</f>
        <v/>
      </c>
      <c r="J4" s="102" t="str">
        <f>IFERROR(VLOOKUP(D4,DB!A:G,7,0),"")</f>
        <v/>
      </c>
      <c r="K4" s="107"/>
      <c r="L4" s="108" t="str">
        <f>IFERROR(VLOOKUP(D4,DB!A:I,9,0),"")</f>
        <v/>
      </c>
    </row>
    <row r="5" spans="1:16383" ht="31.5" customHeight="1">
      <c r="A5" s="103" t="s">
        <v>39119</v>
      </c>
      <c r="B5" s="102" t="str">
        <f>IFERROR(VLOOKUP(D5,DB!A:K,11,0),"")</f>
        <v>R6</v>
      </c>
      <c r="C5" s="104">
        <v>1</v>
      </c>
      <c r="D5" s="102" t="s">
        <v>34850</v>
      </c>
      <c r="E5" t="s">
        <v>39121</v>
      </c>
      <c r="F5" s="106"/>
      <c r="G5" s="76">
        <f ca="1">IFERROR(NOW()-F5,"-")</f>
        <v>45963.638337615739</v>
      </c>
      <c r="H5" s="106"/>
      <c r="I5" s="102" t="str">
        <f>IFERROR(VLOOKUP(D5,DB!A:F,6,0),"")</f>
        <v>SCECO</v>
      </c>
      <c r="J5" s="102" t="str">
        <f>IFERROR(VLOOKUP(D5,DB!A:G,7,0),"")</f>
        <v>In progress</v>
      </c>
      <c r="K5" s="107"/>
      <c r="L5" s="108" t="str">
        <f>IFERROR(VLOOKUP(D5,DB!A:I,9,0),"")</f>
        <v>Latis</v>
      </c>
    </row>
    <row r="6" spans="1:16383" ht="31.5" customHeight="1">
      <c r="A6" s="103"/>
      <c r="B6" s="102" t="str">
        <f>IFERROR(VLOOKUP(D6,DB!A:K,11,0),"")</f>
        <v/>
      </c>
      <c r="C6" s="104"/>
      <c r="D6" s="102"/>
      <c r="E6" s="102"/>
      <c r="F6" s="106"/>
      <c r="G6" s="76">
        <f ca="1">IFERROR(NOW()-F6,"-")</f>
        <v>45963.638337615739</v>
      </c>
      <c r="H6" s="106"/>
      <c r="I6" s="102" t="str">
        <f>IFERROR(VLOOKUP(D6,DB!A:F,6,0),"")</f>
        <v/>
      </c>
      <c r="J6" s="102" t="str">
        <f>IFERROR(VLOOKUP(D6,DB!A:G,7,0),"")</f>
        <v/>
      </c>
      <c r="K6" s="107"/>
      <c r="L6" s="108" t="str">
        <f>IFERROR(VLOOKUP(D6,DB!A:I,9,0),"")</f>
        <v/>
      </c>
    </row>
    <row r="7" spans="1:16383" ht="31.5" customHeight="1">
      <c r="A7" s="168"/>
      <c r="B7" s="169" t="str">
        <f>IFERROR(VLOOKUP(D7,DB!A:K,11,0),"")</f>
        <v/>
      </c>
      <c r="C7" s="170"/>
      <c r="D7" s="169"/>
      <c r="E7" s="102"/>
      <c r="F7" s="171"/>
      <c r="G7" s="115">
        <f ca="1">IFERROR(NOW()-F7,"-")</f>
        <v>45963.638337615739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ca="1">IFERROR(NOW()-F8,"-")</f>
        <v>45963.638337615739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ca="1">IFERROR(NOW()-F9,"-")</f>
        <v>45963.638337615739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45963.638337615739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45963.638337615739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45963.638337615739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45963.638337615739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45963.638337615739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45963.638337615739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45963.638337615739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45963.638337615739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45963.638337615739</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45963.638337615739</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45963.638337615739</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45963.638337615739</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45963.638337615739</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45963.638337615739</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45963.638337615739</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45963.638337615739</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45963.638337615739</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ca="1">IFERROR(NOW()-F27,"-")</f>
        <v>45963.638337615739</v>
      </c>
      <c r="H27" s="171"/>
      <c r="I27" s="169" t="str">
        <f>IFERROR(VLOOKUP(D27,DB!A:F,6,0),"")</f>
        <v/>
      </c>
      <c r="J27" s="169" t="str">
        <f>IFERROR(VLOOKUP(D27,DB!A:G,7,0),"")</f>
        <v/>
      </c>
      <c r="K27" s="172"/>
      <c r="L27" s="173" t="str">
        <f>IFERROR(VLOOKUP(D27,DB!A:I,9,0),"")</f>
        <v/>
      </c>
    </row>
    <row r="28" spans="1:12" ht="31.5" customHeight="1">
      <c r="A28" s="168"/>
      <c r="B28" s="169" t="str">
        <f>IFERROR(VLOOKUP(D28,DB!A:K,11,0),"")</f>
        <v/>
      </c>
      <c r="C28" s="170"/>
      <c r="D28" s="169"/>
      <c r="E28" s="102"/>
      <c r="F28" s="171"/>
      <c r="G28" s="115">
        <f ca="1">IFERROR(NOW()-F28,"-")</f>
        <v>45963.638337615739</v>
      </c>
      <c r="H28" s="171"/>
      <c r="I28" s="169" t="str">
        <f>IFERROR(VLOOKUP(D28,DB!A:F,6,0),"")</f>
        <v/>
      </c>
      <c r="J28" s="169" t="str">
        <f>IFERROR(VLOOKUP(D28,DB!A:G,7,0),"")</f>
        <v/>
      </c>
      <c r="K28" s="172"/>
      <c r="L28" s="173" t="str">
        <f>IFERROR(VLOOKUP(D28,DB!A:I,9,0),"")</f>
        <v/>
      </c>
    </row>
    <row r="29" spans="1:12" ht="31.5" customHeight="1">
      <c r="A29" s="168"/>
      <c r="B29" s="169" t="str">
        <f>IFERROR(VLOOKUP(D29,DB!A:K,11,0),"")</f>
        <v/>
      </c>
      <c r="C29" s="170"/>
      <c r="D29" s="169"/>
      <c r="E29" s="102"/>
      <c r="F29" s="171"/>
      <c r="G29" s="115">
        <f ca="1">IFERROR(NOW()-F29,"-")</f>
        <v>45963.638337615739</v>
      </c>
      <c r="H29" s="171"/>
      <c r="I29" s="169" t="str">
        <f>IFERROR(VLOOKUP(D29,DB!A:F,6,0),"")</f>
        <v/>
      </c>
      <c r="J29" s="169" t="str">
        <f>IFERROR(VLOOKUP(D29,DB!A:G,7,0),"")</f>
        <v/>
      </c>
      <c r="K29" s="172"/>
      <c r="L29" s="173" t="str">
        <f>IFERROR(VLOOKUP(D29,DB!A:I,9,0),"")</f>
        <v/>
      </c>
    </row>
    <row r="30" spans="1:12" ht="31.5" customHeight="1">
      <c r="A30" s="168"/>
      <c r="B30" s="169" t="str">
        <f>IFERROR(VLOOKUP(D30,DB!A:K,11,0),"")</f>
        <v/>
      </c>
      <c r="C30" s="170"/>
      <c r="D30" s="169"/>
      <c r="E30" s="102"/>
      <c r="F30" s="171"/>
      <c r="G30" s="115">
        <f ca="1">IFERROR(NOW()-F30,"-")</f>
        <v>45963.638337615739</v>
      </c>
      <c r="H30" s="171"/>
      <c r="I30" s="169" t="str">
        <f>IFERROR(VLOOKUP(D30,DB!A:F,6,0),"")</f>
        <v/>
      </c>
      <c r="J30" s="169" t="str">
        <f>IFERROR(VLOOKUP(D30,DB!A:G,7,0),"")</f>
        <v/>
      </c>
      <c r="K30" s="172"/>
      <c r="L30" s="173" t="str">
        <f>IFERROR(VLOOKUP(D30,DB!A:I,9,0),"")</f>
        <v/>
      </c>
    </row>
    <row r="31" spans="1:12" ht="31.5" customHeight="1">
      <c r="A31" s="168"/>
      <c r="B31" s="169" t="str">
        <f>IFERROR(VLOOKUP(D31,DB!A:K,11,0),"")</f>
        <v/>
      </c>
      <c r="C31" s="170"/>
      <c r="D31" s="169"/>
      <c r="E31" s="102"/>
      <c r="F31" s="171"/>
      <c r="G31" s="115">
        <f ca="1">IFERROR(NOW()-F31,"-")</f>
        <v>45963.638337615739</v>
      </c>
      <c r="H31" s="171"/>
      <c r="I31" s="169" t="str">
        <f>IFERROR(VLOOKUP(D31,DB!A:F,6,0),"")</f>
        <v/>
      </c>
      <c r="J31" s="169" t="str">
        <f>IFERROR(VLOOKUP(D31,DB!A:G,7,0),"")</f>
        <v/>
      </c>
      <c r="K31" s="172"/>
      <c r="L31" s="173" t="str">
        <f>IFERROR(VLOOKUP(D31,DB!A:I,9,0),"")</f>
        <v/>
      </c>
    </row>
    <row r="32" spans="1:12" ht="31.5" customHeight="1">
      <c r="A32" s="168"/>
      <c r="B32" s="169" t="str">
        <f>IFERROR(VLOOKUP(D32,DB!A:K,11,0),"")</f>
        <v/>
      </c>
      <c r="C32" s="170"/>
      <c r="D32" s="169"/>
      <c r="E32" s="102"/>
      <c r="F32" s="171"/>
      <c r="G32" s="115">
        <f ca="1">IFERROR(NOW()-F32,"-")</f>
        <v>45963.638337615739</v>
      </c>
      <c r="H32" s="171"/>
      <c r="I32" s="169" t="str">
        <f>IFERROR(VLOOKUP(D32,DB!A:F,6,0),"")</f>
        <v/>
      </c>
      <c r="J32" s="169" t="str">
        <f>IFERROR(VLOOKUP(D32,DB!A:G,7,0),"")</f>
        <v/>
      </c>
      <c r="K32" s="172"/>
      <c r="L32" s="173" t="str">
        <f>IFERROR(VLOOKUP(D32,DB!A:I,9,0),"")</f>
        <v/>
      </c>
    </row>
    <row r="33" spans="1:12" ht="31.5" customHeight="1">
      <c r="A33" s="103"/>
      <c r="B33" s="102" t="str">
        <f>IFERROR(VLOOKUP(D33,DB!A:K,11,0),"")</f>
        <v/>
      </c>
      <c r="C33" s="104"/>
      <c r="D33" s="102"/>
      <c r="E33" s="105"/>
      <c r="F33" s="106"/>
      <c r="G33" s="76">
        <f ca="1">IFERROR(NOW()-F33,"-")</f>
        <v>45963.638337615739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45963.638337615739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45963.638337615739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45963.638337615739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45963.638337615739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45963.638337615739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45963.638337615739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45963.638337615739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45963.638337615739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45963.638337615739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45963.638337615739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45963.638337615739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45963.638337615739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45963.638337615739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45963.638337615739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45963.638337615739</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45963.638337615739</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45963.638337615739</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45963.638337615739</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45963.638337615739</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4 E6: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2025-11-02T12:19:15Z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