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70" documentId="120_S{2AC9BD13-BADA-5192-A53E-5A8FF88502F6}" xr6:coauthVersionLast="47" xr6:coauthVersionMax="47" xr10:uidLastSave="{0A91A8B4-5850-45AB-B6F2-BEFF0D8BE42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<sst xmlns="http://schemas.openxmlformats.org/spreadsheetml/2006/main" count="180282" uniqueCount="39126">
  <si>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</si>
  <si>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</si>
  <si>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</si>
  <si>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</si>
  <si>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</si>
  <si>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</si>
  <si>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</si>
  <si>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</si>
  <si>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</si>
  <si>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</si>
  <si>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</si>
  <si>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</si>
  <si>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</si>
  <si>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</si>
  <si>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</si>
  <si>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</si>
  <si>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</si>
  <si>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</si>
  <si>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</si>
  <si>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</si>
  <si>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</si>
  <si>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</si>
  <si>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</si>
  <si>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</si>
  <si>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</si>
  <si>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</si>
  <si>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</si>
  <si>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</si>
  <si>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</si>
  <si>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</si>
  <si>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</si>
  <si>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</si>
  <si>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</si>
  <si>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</si>
  <si>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</si>
  <si>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</si>
  <si>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</si>
  <si>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</si>
  <si>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</si>
  <si>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</si>
  <si>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</si>
  <si>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</si>
  <si>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</si>
  <si>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</si>
  <si>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</si>
  <si>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</si>
  <si>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</si>
  <si>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</si>
  <si>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</si>
  <si>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</si>
  <si>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</si>
  <si>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</si>
  <si>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</si>
  <si>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</si>
  <si>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</si>
  <si>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</si>
  <si>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</si>
  <si>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</si>
  <si>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</si>
  <si>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</si>
  <si>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</si>
  <si>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</si>
  <si>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</si>
  <si>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</si>
  <si>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</si>
  <si>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</si>
  <si>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</si>
  <si>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</si>
  <si>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</si>
  <si>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</si>
  <si>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</si>
  <si>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</si>
  <si>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</si>
  <si>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</si>
  <si>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</si>
  <si>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</si>
  <si>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</si>
  <si>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</si>
  <si>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</si>
  <si>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</si>
  <si>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</si>
  <si>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</si>
  <si>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</si>
  <si>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</si>
  <si>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</si>
  <si>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</si>
  <si>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</si>
  <si>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</si>
  <si>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</si>
  <si>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</si>
  <si>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</si>
  <si>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</si>
  <si>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</si>
  <si>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</si>
  <si>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</si>
  <si>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</si>
  <si>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</si>
  <si>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</si>
  <si>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</si>
  <si>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</si>
  <si>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</si>
  <si>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</si>
  <si>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</si>
  <si>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</si>
  <si>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</si>
  <si>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</si>
  <si>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</si>
  <si>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</si>
  <si>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</si>
  <si>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</si>
  <si>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</si>
  <si>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</si>
  <si>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</si>
  <si>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</si>
  <si>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</si>
  <si>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</si>
  <si>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</si>
  <si>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</si>
  <si>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</si>
  <si>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</si>
  <si>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</si>
  <si>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</si>
  <si>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</si>
  <si>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</si>
  <si>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</si>
  <si>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</si>
  <si>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</si>
  <si>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</si>
  <si>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</si>
  <si>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</si>
  <si>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</si>
  <si>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</si>
  <si>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</si>
  <si>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</si>
  <si>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</si>
  <si>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</si>
  <si>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</si>
  <si>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</si>
  <si>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</si>
  <si>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</si>
  <si>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</si>
  <si>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</si>
  <si>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</si>
  <si>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</si>
  <si>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</si>
  <si>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</si>
  <si>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</si>
  <si>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</si>
  <si>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</si>
  <si>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</si>
  <si>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</si>
  <si>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</si>
  <si>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</si>
  <si>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</si>
  <si>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</si>
  <si>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</si>
  <si>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</si>
  <si>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</si>
  <si>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</si>
  <si>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</si>
  <si>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</si>
  <si>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</si>
  <si>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</si>
  <si>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</si>
  <si>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</si>
  <si>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</si>
  <si>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</si>
  <si>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</si>
  <si>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</si>
  <si>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</si>
  <si>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</si>
  <si>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</si>
  <si>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</si>
  <si>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</si>
  <si>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</si>
  <si>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</si>
  <si>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</si>
  <si>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</si>
  <si>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</si>
  <si>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</si>
  <si>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</si>
  <si>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</si>
  <si>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</si>
  <si>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</si>
  <si>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</si>
  <si>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</si>
  <si>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</si>
  <si>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</si>
  <si>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</si>
  <si>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</si>
  <si>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</si>
  <si>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</si>
  <si>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</si>
  <si>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</si>
  <si>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</si>
  <si>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</si>
  <si>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</si>
  <si>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</si>
  <si>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</si>
  <si>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</si>
  <si>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</si>
  <si>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</si>
  <si>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</si>
  <si>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</si>
  <si>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</si>
  <si>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</si>
  <si>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</si>
  <si>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</si>
  <si>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</si>
  <si>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</si>
  <si>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</si>
  <si>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</si>
  <si>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</si>
  <si>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</si>
  <si>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</si>
  <si>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</si>
  <si>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</si>
  <si>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</si>
  <si>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</si>
  <si>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</si>
  <si>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</si>
  <si>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</si>
  <si>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</si>
  <si>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</si>
  <si>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</si>
  <si>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</si>
  <si>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</si>
  <si>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</si>
  <si>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</si>
  <si>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</si>
  <si>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</si>
  <si>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</si>
  <si>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</si>
  <si>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</si>
  <si>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</si>
  <si>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</si>
  <si>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</si>
  <si>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</si>
  <si>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</si>
  <si>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</si>
  <si>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</si>
  <si>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</si>
  <si>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</si>
  <si>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</si>
  <si>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</si>
  <si>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</si>
  <si>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</si>
  <si>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</si>
  <si>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</si>
  <si>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</si>
  <si>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</si>
  <si>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</si>
  <si>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</si>
  <si>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</si>
  <si>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</si>
  <si>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</si>
  <si>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</si>
  <si>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</si>
  <si>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</si>
  <si>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</si>
  <si>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</si>
  <si>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</si>
  <si>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</si>
  <si>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</si>
  <si>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</si>
  <si>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</si>
  <si>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</si>
  <si>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</si>
  <si>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</si>
  <si>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</si>
  <si>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</si>
  <si>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</si>
  <si>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</si>
  <si>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</si>
  <si>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</si>
  <si>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</si>
  <si>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</si>
  <si>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</si>
  <si>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</si>
  <si>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</si>
  <si>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</si>
  <si>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</si>
  <si>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</si>
  <si>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</si>
  <si>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</si>
  <si>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</si>
  <si>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</si>
  <si>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</si>
  <si>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</si>
  <si>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</si>
  <si>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</si>
  <si>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</si>
  <si>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</si>
  <si>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</si>
  <si>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</si>
  <si>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</si>
  <si>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</si>
  <si>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</si>
  <si>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</si>
  <si>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</si>
  <si>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</si>
  <si>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</si>
  <si>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</si>
  <si>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</si>
  <si>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</si>
  <si>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</si>
  <si>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</si>
  <si>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</si>
  <si>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</si>
  <si>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</si>
  <si>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</si>
  <si>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</si>
  <si>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</si>
  <si>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</si>
  <si>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</si>
  <si>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</si>
  <si>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</si>
  <si>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</si>
  <si>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</si>
  <si>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</si>
  <si>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</si>
  <si>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</si>
  <si>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</si>
  <si>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</si>
  <si>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</si>
  <si>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</si>
  <si>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</si>
  <si>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</si>
  <si>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</si>
  <si>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</si>
  <si>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</si>
  <si>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</si>
  <si>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</si>
  <si>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</si>
  <si>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</si>
  <si>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</si>
  <si>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</si>
  <si>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</si>
  <si>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</si>
  <si>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</si>
  <si>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</si>
  <si>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</si>
  <si>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</si>
  <si>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</si>
  <si>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</si>
  <si>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</si>
  <si>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</si>
  <si>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</si>
  <si>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</si>
  <si>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</si>
  <si>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</si>
  <si>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</si>
  <si>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</si>
  <si>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</si>
  <si>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</si>
  <si>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</si>
  <si>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</si>
  <si>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</si>
  <si>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</si>
  <si>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</si>
  <si>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</si>
  <si>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</si>
  <si>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</si>
  <si>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</si>
  <si>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</si>
  <si>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</si>
  <si>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</si>
  <si>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</si>
  <si>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</si>
  <si>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</si>
  <si>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</si>
  <si>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</si>
  <si>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</si>
  <si>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</si>
  <si>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</si>
  <si>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</si>
  <si>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</si>
  <si>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</si>
  <si>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</si>
  <si>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</si>
  <si>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</si>
  <si>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</si>
  <si>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</si>
  <si>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</si>
  <si>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</si>
  <si>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</si>
  <si>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</si>
  <si>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</si>
  <si>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</si>
  <si>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</si>
  <si>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</si>
  <si>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</si>
  <si>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</si>
  <si>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</si>
  <si>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</si>
  <si>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</si>
  <si>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</si>
  <si>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</si>
  <si>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</si>
  <si>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</si>
  <si>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</si>
  <si>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</si>
  <si>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</si>
  <si>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</si>
  <si>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</si>
  <si>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</si>
  <si>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</si>
  <si>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</si>
  <si>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</si>
  <si>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</si>
  <si>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</si>
  <si>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</si>
  <si>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</si>
  <si>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</si>
  <si>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</si>
  <si>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</si>
  <si>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</si>
  <si>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</si>
  <si>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</si>
  <si>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</si>
  <si>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</si>
  <si>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</si>
  <si>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</si>
  <si>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</si>
  <si>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</si>
  <si>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</si>
  <si>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</si>
  <si>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</si>
  <si>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</si>
  <si>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</si>
  <si>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</si>
  <si>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</si>
  <si>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</si>
  <si>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</si>
  <si>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</si>
  <si>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</si>
  <si>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</si>
  <si>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</si>
  <si>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</si>
  <si>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</si>
  <si>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</si>
  <si>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</si>
  <si>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</si>
  <si>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</si>
  <si>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</si>
  <si>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</si>
  <si>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</si>
  <si>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</si>
  <si>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</si>
  <si>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</si>
  <si>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</si>
  <si>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</si>
  <si>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</si>
  <si>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</si>
  <si>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</si>
  <si>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</si>
  <si>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</si>
  <si>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</si>
  <si>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</si>
  <si>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</si>
  <si>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</si>
  <si>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</si>
  <si>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</si>
  <si>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</si>
  <si>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</si>
  <si>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</si>
  <si>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</si>
  <si>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</si>
  <si>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</si>
  <si>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</si>
  <si>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</si>
  <si>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</si>
  <si>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</si>
  <si>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</si>
  <si>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</si>
  <si>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</si>
  <si>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</si>
  <si>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</si>
  <si>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</si>
  <si>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</si>
  <si>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</si>
  <si>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</si>
  <si>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</si>
  <si>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</si>
  <si>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</si>
  <si>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</si>
  <si>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</si>
  <si>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</si>
  <si>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</si>
  <si>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</si>
  <si>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</si>
  <si>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</si>
  <si>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</si>
  <si>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</si>
  <si>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</si>
  <si>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</si>
  <si>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</si>
  <si>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</si>
  <si>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</si>
  <si>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</si>
  <si>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</si>
  <si>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</si>
  <si>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</si>
  <si>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</si>
  <si>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</si>
  <si>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</si>
  <si>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</si>
  <si>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</si>
  <si>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</si>
  <si>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</si>
  <si>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</si>
  <si>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</si>
  <si>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</si>
  <si>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</si>
  <si>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</si>
  <si>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</si>
  <si>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</si>
  <si>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</si>
  <si>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</si>
  <si>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</si>
  <si>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</si>
  <si>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</si>
  <si>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</si>
  <si>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</si>
  <si>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</si>
  <si>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</si>
  <si>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</si>
  <si>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</si>
  <si>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</si>
  <si>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</si>
  <si>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</si>
  <si>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</si>
  <si>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</si>
  <si>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</si>
  <si>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</si>
  <si>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</si>
  <si>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</si>
  <si>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</si>
  <si>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</si>
  <si>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</si>
  <si>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</si>
  <si>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</si>
  <si>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</si>
  <si>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</si>
  <si>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</si>
  <si>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</si>
  <si>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</si>
  <si>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</si>
  <si>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</si>
  <si>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</si>
  <si>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</si>
  <si>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</si>
  <si>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</si>
  <si>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</si>
  <si>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</si>
  <si>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</si>
  <si>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</si>
  <si>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</si>
  <si>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</si>
  <si>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</si>
  <si>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</si>
  <si>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</si>
  <si>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</si>
  <si>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</si>
  <si>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</si>
  <si>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</si>
  <si>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</si>
  <si>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</si>
  <si>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</si>
  <si>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</si>
  <si>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</si>
  <si>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</si>
  <si>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</si>
  <si>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</si>
  <si>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</si>
  <si>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</si>
  <si>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</si>
  <si>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</si>
  <si>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</si>
  <si>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</si>
  <si>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</si>
  <si>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</si>
  <si>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</si>
  <si>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</si>
  <si>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</si>
  <si>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</si>
  <si>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</si>
  <si>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</si>
  <si>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</si>
  <si>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</si>
  <si>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</si>
  <si>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</si>
  <si>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</si>
  <si>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</si>
  <si>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</si>
  <si>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</si>
  <si>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</si>
  <si>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</si>
  <si>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</si>
  <si>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</si>
  <si>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</si>
  <si>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</si>
  <si>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</si>
  <si>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</si>
  <si>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</si>
  <si>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</si>
  <si>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</si>
  <si>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</si>
  <si>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</si>
  <si>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</si>
  <si>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</si>
  <si>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</si>
  <si>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</si>
  <si>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</si>
  <si>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</si>
  <si>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</si>
  <si>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</si>
  <si>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</si>
  <si>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</si>
  <si>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</si>
  <si>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</si>
  <si>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</si>
  <si>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</si>
  <si>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</si>
  <si>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</si>
  <si>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</si>
  <si>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</si>
  <si>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</si>
  <si>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</si>
  <si>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</si>
  <si>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</si>
  <si>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</si>
  <si>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</si>
  <si>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</si>
  <si>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</si>
  <si>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</si>
  <si>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</si>
  <si>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</si>
  <si>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</si>
  <si>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</si>
  <si>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</si>
  <si>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</si>
  <si>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</si>
  <si>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</si>
  <si>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</si>
  <si>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</si>
  <si>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</si>
  <si>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</si>
  <si>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</si>
  <si>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</si>
  <si>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</si>
  <si>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</si>
  <si>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</si>
  <si>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</si>
  <si>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</si>
  <si>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</si>
  <si>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</si>
  <si>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</si>
  <si>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</si>
  <si>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</si>
  <si>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</si>
  <si>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</si>
  <si>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</si>
  <si>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</si>
  <si>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</si>
  <si>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</si>
  <si>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</si>
  <si>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</si>
  <si>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</si>
  <si>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</si>
  <si>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</si>
  <si>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</si>
  <si>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</si>
  <si>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</si>
  <si>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</si>
  <si>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</si>
  <si>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</si>
  <si>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</si>
  <si>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</si>
  <si>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</si>
  <si>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</si>
  <si>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</si>
  <si>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</si>
  <si>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</si>
  <si>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</si>
  <si>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</si>
  <si>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</si>
  <si>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</si>
  <si>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</si>
  <si>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</si>
  <si>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</si>
  <si>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</si>
  <si>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</si>
  <si>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</si>
  <si>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</si>
  <si>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</si>
  <si>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</si>
  <si>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</si>
  <si>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</si>
  <si>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</si>
  <si>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</si>
  <si>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</si>
  <si>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</si>
  <si>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</si>
  <si>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</si>
  <si>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</si>
  <si>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</si>
  <si>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</si>
  <si>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</si>
  <si>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</si>
  <si>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</si>
  <si>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</si>
  <si>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</si>
  <si>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</si>
  <si>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</si>
  <si>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</si>
  <si>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</si>
  <si>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</si>
  <si>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</si>
  <si>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</si>
  <si>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</si>
  <si>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</si>
  <si>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</si>
  <si>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</si>
  <si>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</si>
  <si>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</si>
  <si>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</si>
  <si>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</si>
  <si>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</si>
  <si>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</si>
  <si>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</si>
  <si>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</si>
  <si>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</si>
  <si>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</si>
  <si>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</si>
  <si>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</si>
  <si>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</si>
  <si>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</si>
  <si>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</si>
  <si>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</si>
  <si>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</si>
  <si>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</si>
  <si>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</si>
  <si>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</si>
  <si>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</si>
  <si>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</si>
  <si>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</si>
  <si>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</si>
  <si>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</si>
  <si>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</si>
  <si>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</si>
  <si>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</si>
  <si>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</si>
  <si>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</si>
  <si>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</si>
  <si>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</si>
  <si>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</si>
  <si>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</si>
  <si>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</si>
  <si>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</si>
  <si>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</si>
  <si>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</si>
  <si>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</si>
  <si>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</si>
  <si>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</si>
  <si>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</si>
  <si>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</si>
  <si>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</si>
  <si>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</si>
  <si>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</si>
  <si>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</si>
  <si>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</si>
  <si>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</si>
  <si>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</si>
  <si>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</si>
  <si>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</si>
  <si>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</si>
  <si>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</si>
  <si>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</si>
  <si>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</si>
  <si>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</si>
  <si>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</si>
  <si>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</si>
  <si>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</si>
  <si>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</si>
  <si>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</si>
  <si>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</si>
  <si>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</si>
  <si>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</si>
  <si>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</si>
  <si>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</si>
  <si>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</si>
  <si>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</si>
  <si>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</si>
  <si>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</si>
  <si>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</si>
  <si>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</si>
  <si>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</si>
  <si>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</si>
  <si>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</si>
  <si>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</si>
  <si>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</si>
  <si>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</si>
  <si>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</si>
  <si>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</si>
  <si>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</si>
  <si>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</si>
  <si>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</si>
  <si>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</si>
  <si>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</si>
  <si>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</si>
  <si>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</si>
  <si>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</si>
  <si>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</si>
  <si>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</si>
  <si>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</si>
  <si>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</si>
  <si>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</si>
  <si>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</si>
  <si>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</si>
  <si>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</si>
  <si>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</si>
  <si>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</si>
  <si>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</si>
  <si>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</si>
  <si>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</si>
  <si>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</si>
  <si>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</si>
  <si>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</si>
  <si>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</si>
  <si>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</si>
  <si>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</si>
  <si>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</si>
  <si>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</si>
  <si>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</si>
  <si>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</si>
  <si>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</si>
  <si>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</si>
  <si>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</si>
  <si>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</si>
  <si>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</si>
  <si>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</si>
  <si>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</si>
  <si>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</si>
  <si>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</si>
  <si>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</si>
  <si>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</si>
  <si>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</si>
  <si>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</si>
  <si>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</si>
  <si>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</si>
  <si>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</si>
  <si>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</si>
  <si>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</si>
  <si>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</si>
  <si>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</si>
  <si>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</si>
  <si>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</si>
  <si>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</si>
  <si>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</si>
  <si>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</si>
  <si>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</si>
  <si>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</si>
  <si>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</si>
  <si>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</si>
  <si>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</si>
  <si>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</si>
  <si>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</si>
  <si>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</si>
  <si>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</si>
  <si>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</si>
  <si>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</si>
  <si>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</si>
  <si>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</si>
  <si>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</si>
  <si>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</si>
  <si>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</si>
  <si>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</si>
  <si>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</si>
  <si>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</si>
  <si>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</si>
  <si>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</si>
  <si>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</si>
  <si>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</si>
  <si>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</si>
  <si>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</si>
  <si>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</si>
  <si>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</si>
  <si>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</si>
  <si>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</si>
  <si>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</si>
  <si>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</si>
  <si>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</si>
  <si>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</si>
  <si>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</si>
  <si>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</si>
  <si>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</si>
  <si>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</si>
  <si>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</si>
  <si>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</si>
  <si>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</si>
  <si>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</si>
  <si>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</si>
  <si>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</si>
  <si>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</si>
  <si>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</si>
  <si>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</si>
  <si>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</si>
  <si>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</si>
  <si>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</si>
  <si>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</si>
  <si>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</si>
  <si>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</si>
  <si>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</si>
  <si>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</si>
  <si>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</si>
  <si>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</si>
  <si>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</si>
  <si>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</si>
  <si>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</si>
  <si>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</si>
  <si>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</si>
  <si>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</si>
  <si>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</si>
  <si>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</si>
  <si>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</si>
  <si>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</si>
  <si>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</si>
  <si>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</si>
  <si>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</si>
  <si>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</si>
  <si>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</si>
  <si>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</si>
  <si>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</si>
  <si>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</si>
  <si>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</si>
  <si>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</si>
  <si>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</si>
  <si>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</si>
  <si>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</si>
  <si>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</si>
  <si>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</si>
  <si>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</si>
  <si>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</si>
  <si>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</si>
  <si>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</si>
  <si>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</si>
  <si>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</si>
  <si>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</si>
  <si>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</si>
  <si>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</si>
  <si>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</si>
  <si>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</si>
  <si>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</si>
  <si>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</si>
  <si>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</si>
  <si>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</si>
  <si>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</si>
  <si>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</si>
  <si>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</si>
  <si>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</si>
  <si>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</si>
  <si>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</si>
  <si>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</si>
  <si>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</si>
  <si>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</si>
  <si>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</si>
  <si>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</si>
  <si>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</si>
  <si>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</si>
  <si>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</si>
  <si>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</si>
  <si>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</si>
  <si>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</si>
  <si>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</si>
  <si>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</si>
  <si>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</si>
  <si>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</si>
  <si>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</si>
  <si>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</si>
  <si>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</si>
  <si>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</si>
  <si>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</si>
  <si>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</si>
  <si>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</si>
  <si>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</si>
  <si>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</si>
  <si>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</si>
  <si>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</si>
  <si>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</si>
  <si>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</si>
  <si>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</si>
  <si>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</si>
  <si>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</si>
  <si>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</si>
  <si>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</si>
  <si>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</si>
  <si>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</si>
  <si>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</si>
  <si>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</si>
  <si>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</si>
  <si>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</si>
  <si>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</si>
  <si>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</si>
  <si>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</si>
  <si>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</si>
  <si>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</si>
  <si>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</si>
  <si>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</si>
  <si>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</si>
  <si>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</si>
  <si>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</si>
  <si>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</si>
  <si>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</si>
  <si>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</si>
  <si>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</si>
  <si>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</si>
  <si>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</si>
  <si>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</si>
  <si>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</si>
  <si>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</si>
  <si>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</si>
  <si>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</si>
  <si>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</si>
  <si>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</si>
  <si>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</si>
  <si>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</si>
  <si>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</si>
  <si>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</si>
  <si>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</si>
  <si>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</si>
  <si>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</si>
  <si>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</si>
  <si>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</si>
  <si>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</si>
  <si>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</si>
  <si>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</si>
  <si>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</si>
  <si>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</si>
  <si>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</si>
  <si>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</si>
  <si>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</si>
  <si>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</si>
  <si>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</si>
  <si>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</si>
  <si>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</si>
  <si>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</si>
  <si>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</si>
  <si>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</si>
  <si>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</si>
  <si>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</si>
  <si>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</si>
  <si>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</si>
  <si>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</si>
  <si>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</si>
  <si>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</si>
  <si>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</si>
  <si>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</si>
  <si>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</si>
  <si>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</si>
  <si>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</si>
  <si>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</si>
  <si>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</si>
  <si>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</si>
  <si>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</si>
  <si>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</si>
  <si>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</si>
  <si>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</si>
  <si>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</si>
  <si>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</si>
  <si>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</si>
  <si>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</si>
  <si>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</si>
  <si>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</si>
  <si>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</si>
  <si>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</si>
  <si>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</si>
  <si>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</si>
  <si>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</si>
  <si>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</si>
  <si>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</si>
  <si>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</si>
  <si>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</si>
  <si>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</si>
  <si>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</si>
  <si>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</si>
  <si>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</si>
  <si>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</si>
  <si>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</si>
  <si>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</si>
  <si>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</si>
  <si>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</si>
  <si>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</si>
  <si>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</si>
  <si>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</si>
  <si>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</si>
  <si>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</si>
  <si>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</si>
  <si>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</si>
  <si>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</si>
  <si>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</si>
  <si>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</si>
  <si>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</si>
  <si>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</si>
  <si>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</si>
  <si>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</si>
  <si>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</si>
  <si>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</si>
  <si>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</si>
  <si>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</si>
  <si>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</si>
  <si>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</si>
  <si>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</si>
  <si>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</si>
  <si>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</si>
  <si>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</si>
  <si>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</si>
  <si>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</si>
  <si>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</si>
  <si>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</si>
  <si>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</si>
  <si>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</si>
  <si>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</si>
  <si>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</si>
  <si>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</si>
  <si>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</si>
  <si>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</si>
  <si>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</si>
  <si>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</si>
  <si>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</si>
  <si>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</si>
  <si>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</si>
  <si>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</si>
  <si>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</si>
  <si>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</si>
  <si>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</si>
  <si>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</si>
  <si>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</si>
  <si>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</si>
  <si>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</si>
  <si>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</si>
  <si>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</si>
  <si>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</si>
  <si>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</si>
  <si>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</si>
  <si>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</si>
  <si>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</si>
  <si>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</si>
  <si>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</si>
  <si>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</si>
  <si>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</si>
  <si>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</si>
  <si>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</si>
  <si>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</si>
  <si>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</si>
  <si>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</si>
  <si>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</si>
  <si>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</si>
  <si>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</si>
  <si>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</si>
  <si>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</si>
  <si>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</si>
  <si>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</si>
  <si>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</si>
  <si>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</si>
  <si>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</si>
  <si>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</si>
  <si>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</si>
  <si>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</si>
  <si>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</si>
  <si>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</si>
  <si>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</si>
  <si>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</si>
  <si>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</si>
  <si>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</si>
  <si>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</si>
  <si>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</si>
  <si>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</si>
  <si>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</si>
  <si>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</si>
  <si>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</si>
  <si>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</si>
  <si>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</si>
  <si>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</si>
  <si>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</si>
  <si>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</si>
  <si>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</si>
  <si>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</si>
  <si>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</si>
  <si>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</si>
  <si>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</si>
  <si>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</si>
  <si>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</si>
  <si>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</si>
  <si>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</si>
  <si>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</si>
  <si>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</si>
  <si>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</si>
  <si>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</si>
  <si>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</si>
  <si>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</si>
  <si>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</si>
  <si>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</si>
  <si>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</si>
  <si>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</si>
  <si>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</si>
  <si>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</si>
  <si>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</si>
  <si>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</si>
  <si>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</si>
  <si>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</si>
  <si>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</si>
  <si>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</si>
  <si>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</si>
  <si>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</si>
  <si>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</si>
  <si>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</si>
  <si>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</si>
  <si>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</si>
  <si>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</si>
  <si>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</si>
  <si>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</si>
  <si>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</si>
  <si>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</si>
  <si>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</si>
  <si>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</si>
  <si>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</si>
  <si>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</si>
  <si>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</si>
  <si>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</si>
  <si>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</si>
  <si>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</si>
  <si>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</si>
  <si>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</si>
  <si>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</si>
  <si>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</si>
  <si>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</si>
  <si>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</si>
  <si>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</si>
  <si>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</si>
  <si>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</si>
  <si>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</si>
  <si>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</si>
  <si>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</si>
  <si>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</si>
  <si>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</si>
  <si>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</si>
  <si>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</si>
  <si>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</si>
  <si>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</si>
  <si>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</si>
  <si>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</si>
  <si>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</si>
  <si>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</si>
  <si>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</si>
  <si>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</si>
  <si>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</si>
  <si>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</si>
  <si>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</si>
  <si>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</si>
  <si>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</si>
  <si>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</si>
  <si>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</si>
  <si>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</si>
  <si>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</si>
  <si>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</si>
  <si>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</si>
  <si>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</si>
  <si>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</si>
  <si>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</si>
  <si>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</si>
  <si>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</si>
  <si>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</si>
  <si>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</si>
  <si>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</si>
  <si>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</si>
  <si>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</si>
  <si>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</si>
  <si>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</si>
  <si>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</si>
  <si>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</si>
  <si>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</si>
  <si>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</si>
  <si>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</si>
  <si>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</si>
  <si>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</si>
  <si>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</si>
  <si>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</si>
  <si>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</si>
  <si>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</si>
  <si>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</si>
  <si>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</si>
  <si>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</si>
  <si>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</si>
  <si>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</si>
  <si>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</si>
  <si>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</si>
  <si>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</si>
  <si>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</si>
  <si>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</si>
  <si>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</si>
  <si>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</si>
  <si>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</si>
  <si>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</si>
  <si>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</si>
  <si>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</si>
  <si>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</si>
  <si>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</si>
  <si>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</si>
  <si>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</si>
  <si>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</si>
  <si>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</si>
  <si>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</si>
  <si>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</si>
  <si>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</si>
  <si>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</si>
  <si>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</si>
  <si>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</si>
  <si>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</si>
  <si>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</si>
  <si>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</si>
  <si>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</si>
  <si>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</si>
  <si>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</si>
  <si>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</si>
  <si>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</si>
  <si>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</si>
  <si>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</si>
  <si>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</si>
  <si>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</si>
  <si>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</si>
  <si>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</si>
  <si>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</si>
  <si>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</si>
  <si>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</si>
  <si>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</si>
  <si>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</si>
  <si>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</si>
  <si>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</si>
  <si>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</si>
  <si>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</si>
  <si>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</si>
  <si>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</si>
  <si>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</si>
  <si>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</si>
  <si>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</si>
  <si>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</si>
  <si>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</si>
  <si>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</si>
  <si>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</si>
  <si>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</si>
  <si>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</si>
  <si>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</si>
  <si>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</si>
  <si>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</si>
  <si>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</si>
  <si>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</si>
  <si>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</si>
  <si>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</si>
  <si>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</si>
  <si>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</si>
  <si>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</si>
  <si>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</si>
  <si>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</si>
  <si>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</si>
  <si>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</si>
  <si>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</si>
  <si>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</si>
  <si>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</si>
  <si>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</si>
  <si>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</si>
  <si>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</si>
  <si>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</si>
  <si>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</si>
  <si>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</si>
  <si>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</si>
  <si>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</si>
  <si>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</si>
  <si>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</si>
  <si>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</si>
  <si>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</si>
  <si>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</si>
  <si>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</si>
  <si>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</si>
  <si>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</si>
  <si>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</si>
  <si>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</si>
  <si>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</si>
  <si>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</si>
  <si>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</si>
  <si>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</si>
  <si>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</si>
  <si>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</si>
  <si>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</si>
  <si>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</si>
  <si>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</si>
  <si>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</si>
  <si>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</si>
  <si>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</si>
  <si>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</si>
  <si>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</si>
  <si>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</si>
  <si>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</si>
  <si>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</si>
  <si>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</si>
  <si>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</si>
  <si>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</si>
  <si>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</si>
  <si>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</si>
  <si>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</si>
  <si>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</si>
  <si>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</si>
  <si>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</si>
  <si>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</si>
  <si>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</si>
  <si>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</si>
  <si>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</si>
  <si>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</si>
  <si>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</si>
  <si>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</si>
  <si>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</si>
  <si>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</si>
  <si>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</si>
  <si>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</si>
  <si>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</si>
  <si>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</si>
  <si>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</si>
  <si>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</si>
  <si>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</si>
  <si>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</si>
  <si>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</si>
  <si>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</si>
  <si>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</si>
  <si>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</si>
  <si>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</si>
  <si>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</si>
  <si>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</si>
  <si>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</si>
  <si>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</si>
  <si>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</si>
  <si>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</si>
  <si>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</si>
  <si>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</si>
  <si>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</si>
  <si>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</si>
  <si>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</si>
  <si>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</si>
  <si>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</si>
  <si>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</si>
  <si>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</si>
  <si>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</si>
  <si>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</si>
  <si>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</si>
  <si>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</si>
  <si>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</si>
  <si>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</si>
  <si>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</si>
  <si>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</si>
  <si>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</si>
  <si>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</si>
  <si>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</si>
  <si>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</si>
  <si>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</si>
  <si>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</si>
  <si>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</si>
  <si>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</si>
  <si>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</si>
  <si>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</si>
  <si>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</si>
  <si>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</si>
  <si>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</si>
  <si>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</si>
  <si>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</si>
  <si>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</si>
  <si>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</si>
  <si>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</si>
  <si>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</si>
  <si>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</si>
  <si>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</si>
  <si>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</si>
  <si>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</si>
  <si>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</si>
  <si>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</si>
  <si>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</si>
  <si>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</si>
  <si>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</si>
  <si>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</si>
  <si>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</si>
  <si>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</si>
  <si>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</si>
  <si>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</si>
  <si>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</si>
  <si>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</si>
  <si>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</si>
  <si>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</si>
  <si>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</si>
  <si>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</si>
  <si>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</si>
  <si>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</si>
  <si>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</si>
  <si>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</si>
  <si>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</si>
  <si>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</si>
  <si>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</si>
  <si>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</si>
  <si>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</si>
  <si>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</si>
  <si>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</si>
  <si>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</si>
  <si>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</si>
  <si>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</si>
  <si>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</si>
  <si>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</si>
  <si>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</si>
  <si>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</si>
  <si>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</si>
  <si>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</si>
  <si>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</si>
  <si>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</si>
  <si>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</si>
  <si>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</si>
  <si>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</si>
  <si>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</si>
  <si>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</si>
  <si>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</si>
  <si>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</si>
  <si>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</si>
  <si>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</si>
  <si>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</si>
  <si>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</si>
  <si>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</si>
  <si>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</si>
  <si>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</si>
  <si>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</si>
  <si>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</si>
  <si>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</si>
  <si>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</si>
  <si>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</si>
  <si>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</si>
  <si>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</si>
  <si>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</si>
  <si>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</si>
  <si>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</si>
  <si>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</si>
  <si>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</si>
  <si>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</si>
  <si>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</si>
  <si>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</si>
  <si>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</si>
  <si>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</si>
  <si>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</si>
  <si>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</si>
  <si>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</si>
  <si>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</si>
  <si>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</si>
  <si>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</si>
  <si>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</si>
  <si>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</si>
  <si>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</si>
  <si>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</si>
  <si>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</si>
  <si>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</si>
  <si>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</si>
  <si>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</si>
  <si>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</si>
  <si>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</si>
  <si>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</si>
  <si>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</si>
  <si>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</si>
  <si>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</si>
  <si>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</si>
  <si>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</si>
  <si>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</si>
  <si>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</si>
  <si>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</si>
  <si>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</si>
  <si>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</si>
  <si>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</si>
  <si>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</si>
  <si>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</si>
  <si>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</si>
  <si>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</si>
  <si>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</si>
  <si>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</si>
  <si>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</si>
  <si>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</si>
  <si>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</si>
  <si>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</si>
  <si>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</si>
  <si>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</si>
  <si>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</si>
  <si>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</si>
  <si>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</si>
  <si>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</si>
  <si>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</si>
  <si>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</si>
  <si>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</si>
  <si>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</si>
  <si>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</si>
  <si>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</si>
  <si>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</si>
  <si>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</si>
  <si>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</si>
  <si>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</si>
  <si>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</si>
  <si>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</si>
  <si>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</si>
  <si>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</si>
  <si>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</si>
  <si>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</si>
  <si>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</si>
  <si>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</si>
  <si>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</si>
  <si>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</si>
  <si>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</si>
  <si>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</si>
  <si>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</si>
  <si>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</si>
  <si>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</si>
  <si>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</si>
  <si>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</si>
  <si>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</si>
  <si>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</si>
  <si>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</si>
  <si>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</si>
  <si>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</si>
  <si>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</si>
  <si>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</si>
  <si>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</si>
  <si>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</si>
  <si>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</si>
  <si>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</si>
  <si>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</si>
  <si>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</si>
  <si>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</si>
  <si>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</si>
  <si>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</si>
  <si>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</si>
  <si>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</si>
  <si>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</si>
  <si>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</si>
  <si>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</si>
  <si>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</si>
  <si>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</si>
  <si>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</si>
  <si>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</si>
  <si>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</si>
  <si>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</si>
  <si>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</si>
  <si>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</si>
  <si>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</si>
  <si>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</si>
  <si>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</si>
  <si>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</si>
  <si>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</si>
  <si>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</si>
  <si>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</si>
  <si>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</si>
  <si>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</si>
  <si>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</si>
  <si>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</si>
  <si>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</si>
  <si>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</si>
  <si>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</si>
  <si>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</si>
  <si>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</si>
  <si>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</si>
  <si>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</si>
  <si>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</si>
  <si>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</si>
  <si>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</si>
  <si>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</si>
  <si>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</si>
  <si>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</si>
  <si>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</si>
  <si>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</si>
  <si>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</si>
  <si>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</si>
  <si>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</si>
  <si>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</si>
  <si>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</si>
  <si>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</si>
  <si>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</si>
  <si>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</si>
  <si>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</si>
  <si>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</si>
  <si>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</si>
  <si>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</si>
  <si>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</si>
  <si>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</si>
  <si>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</si>
  <si>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</si>
  <si>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</si>
  <si>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</si>
  <si>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</si>
  <si>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</si>
  <si>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</si>
  <si>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</si>
  <si>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</si>
  <si>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</si>
  <si>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</si>
  <si>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</si>
  <si>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</si>
  <si>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</si>
  <si>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</si>
  <si>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</si>
  <si>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</si>
  <si>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</si>
  <si>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</si>
  <si>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</si>
  <si>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</si>
  <si>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</si>
  <si>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</si>
  <si>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</si>
  <si>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</si>
  <si>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</si>
  <si>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</si>
  <si>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</si>
  <si>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</si>
  <si>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</si>
  <si>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</si>
  <si>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</si>
  <si>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</si>
  <si>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</si>
  <si>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</si>
  <si>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</si>
  <si>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</si>
  <si>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</si>
  <si>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</si>
  <si>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</si>
  <si>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</si>
  <si>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</si>
  <si>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</si>
  <si>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</si>
  <si>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</si>
  <si>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</si>
  <si>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</si>
  <si>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</si>
  <si>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</si>
  <si>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</si>
  <si>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</si>
  <si>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</si>
  <si>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</si>
  <si>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</si>
  <si>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</si>
  <si>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</si>
  <si>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</si>
  <si>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</si>
  <si>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</si>
  <si>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</si>
  <si>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</si>
  <si>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</si>
  <si>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</si>
  <si>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</si>
  <si>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</si>
  <si>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</si>
  <si>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</si>
  <si>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</si>
  <si>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</si>
  <si>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</si>
  <si>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</si>
  <si>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</si>
  <si>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</si>
  <si>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</si>
  <si>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</si>
  <si>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</si>
  <si>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</si>
  <si>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</si>
  <si>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</si>
  <si>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</si>
  <si>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</si>
  <si>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</si>
  <si>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</si>
  <si>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</si>
  <si>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</si>
  <si>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</si>
  <si>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</si>
  <si>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</si>
  <si>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</si>
  <si>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</si>
  <si>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</si>
  <si>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</si>
  <si>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</si>
  <si>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</si>
  <si>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</si>
  <si>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</si>
  <si>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</si>
  <si>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</si>
  <si>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</si>
  <si>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</si>
  <si>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</si>
  <si>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</si>
  <si>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</si>
  <si>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</si>
  <si>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</si>
  <si>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</si>
  <si>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</si>
  <si>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</si>
  <si>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</si>
  <si>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</si>
  <si>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</si>
  <si>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</si>
  <si>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</si>
  <si>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</si>
  <si>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</si>
  <si>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</si>
  <si>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</si>
  <si>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</si>
  <si>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</si>
  <si>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</si>
  <si>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</si>
  <si>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</si>
  <si>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</si>
  <si>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</si>
  <si>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</si>
  <si>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</si>
  <si>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</si>
  <si>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</si>
  <si>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</si>
  <si>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</si>
  <si>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</si>
  <si>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</si>
  <si>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</si>
  <si>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</si>
  <si>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</si>
  <si>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</si>
  <si>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</si>
  <si>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</si>
  <si>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</si>
  <si>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</si>
  <si>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</si>
  <si>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</si>
  <si>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</si>
  <si>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</si>
  <si>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</si>
  <si>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</si>
  <si>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</si>
  <si>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</si>
  <si>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</si>
  <si>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</si>
  <si>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</si>
  <si>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</si>
  <si>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</si>
  <si>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</si>
  <si>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</si>
  <si>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</si>
  <si>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</si>
  <si>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</si>
  <si>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</si>
  <si>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</si>
  <si>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</si>
  <si>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</si>
  <si>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</si>
  <si>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</si>
  <si>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</si>
  <si>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</si>
  <si>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</si>
  <si>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</si>
  <si>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</si>
  <si>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</si>
  <si>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</si>
  <si>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</si>
  <si>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</si>
  <si>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</si>
  <si>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</si>
  <si>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</si>
  <si>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</si>
  <si>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</si>
  <si>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</si>
  <si>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</si>
  <si>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</si>
  <si>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</si>
  <si>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</si>
  <si>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</si>
  <si>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</si>
  <si>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</si>
  <si>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</si>
  <si>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</si>
  <si>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</si>
  <si>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</si>
  <si>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</si>
  <si>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</si>
  <si>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</si>
  <si>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</si>
  <si>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</si>
  <si>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</si>
  <si>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</si>
  <si>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</si>
  <si>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</si>
  <si>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</si>
  <si>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</si>
  <si>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</si>
  <si>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</si>
  <si>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</si>
  <si>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</si>
  <si>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</si>
  <si>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</si>
  <si>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</si>
  <si>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</si>
  <si>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</si>
  <si>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</si>
  <si>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</si>
  <si>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</si>
  <si>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</si>
  <si>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</si>
  <si>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</si>
  <si>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</si>
  <si>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</si>
  <si>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</si>
  <si>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</si>
  <si>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</si>
  <si>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</si>
  <si>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</si>
  <si>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</si>
  <si>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</si>
  <si>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</si>
  <si>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</si>
  <si>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</si>
  <si>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</si>
  <si>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</si>
  <si>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</si>
  <si>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</si>
  <si>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</si>
  <si>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</si>
  <si>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</si>
  <si>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</si>
  <si>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</si>
  <si>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</si>
  <si>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</si>
  <si>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</si>
  <si>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</si>
  <si>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</si>
  <si>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</si>
  <si>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</si>
  <si>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</si>
  <si>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</si>
  <si>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</si>
  <si>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</si>
  <si>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</si>
  <si>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</si>
  <si>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</si>
  <si>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</si>
  <si>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</si>
  <si>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</si>
  <si>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</si>
  <si>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</si>
  <si>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</si>
  <si>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</si>
  <si>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</si>
  <si>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</si>
  <si>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</si>
  <si>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</si>
  <si>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</si>
  <si>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</si>
  <si>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</si>
  <si>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</si>
  <si>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</si>
  <si>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</si>
  <si>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</si>
  <si>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</si>
  <si>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</si>
  <si>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</si>
  <si>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</si>
  <si>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</si>
  <si>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</si>
  <si>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</si>
  <si>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</si>
  <si>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</si>
  <si>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</si>
  <si>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</si>
  <si>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</si>
  <si>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</si>
  <si>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</si>
  <si>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</si>
  <si>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</si>
  <si>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</si>
  <si>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</si>
  <si>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</si>
  <si>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</si>
  <si>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</si>
  <si>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</si>
  <si>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</si>
  <si>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</si>
  <si>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</si>
  <si>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</si>
  <si>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</si>
  <si>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</si>
  <si>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</si>
  <si>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</si>
  <si>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</si>
  <si>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</si>
  <si>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</si>
  <si>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</si>
  <si>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</si>
  <si>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</si>
  <si>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</si>
  <si>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</si>
  <si>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</si>
  <si>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</si>
  <si>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</si>
  <si>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</si>
  <si>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</si>
  <si>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</si>
  <si>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</si>
  <si>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</si>
  <si>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</si>
  <si>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</si>
  <si>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</si>
  <si>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</si>
  <si>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</si>
  <si>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</si>
  <si>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</si>
  <si>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</si>
  <si>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</si>
  <si>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</si>
  <si>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</si>
  <si>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</si>
  <si>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</si>
  <si>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</si>
  <si>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</si>
  <si>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</si>
  <si>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</si>
  <si>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</si>
  <si>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</si>
  <si>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</si>
  <si>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</si>
  <si>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</si>
  <si>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</si>
  <si>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</si>
  <si>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</si>
  <si>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</si>
  <si>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</si>
  <si>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</si>
  <si>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</si>
  <si>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</si>
  <si>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</si>
  <si>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</si>
  <si>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</si>
  <si>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</si>
  <si>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</si>
  <si>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</si>
  <si>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</si>
  <si>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</si>
  <si>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</si>
  <si>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</si>
  <si>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</si>
  <si>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</si>
  <si>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</si>
  <si>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</si>
  <si>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</si>
  <si>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</si>
  <si>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</si>
  <si>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</si>
  <si>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</si>
  <si>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</si>
  <si>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</si>
  <si>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</si>
  <si>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</si>
  <si>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</si>
  <si>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</si>
  <si>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</si>
  <si>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</si>
  <si>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</si>
  <si>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</si>
  <si>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</si>
  <si>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</si>
  <si>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</si>
  <si>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</si>
  <si>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</si>
  <si>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</si>
  <si>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</si>
  <si>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</si>
  <si>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</si>
  <si>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</si>
  <si>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</si>
  <si>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</si>
  <si>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</si>
  <si>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</si>
  <si>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</si>
  <si>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</si>
  <si>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</si>
  <si>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</si>
  <si>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</si>
  <si>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</si>
  <si>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</si>
  <si>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</si>
  <si>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</si>
  <si>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</si>
  <si>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</si>
  <si>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</si>
  <si>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</si>
  <si>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</si>
  <si>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</si>
  <si>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</si>
  <si>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</si>
  <si>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</si>
  <si>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</si>
  <si>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</si>
  <si>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</si>
  <si>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</si>
  <si>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</si>
  <si>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</si>
  <si>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</si>
  <si>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</si>
  <si>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</si>
  <si>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</si>
  <si>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</si>
  <si>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</si>
  <si>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</si>
  <si>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</si>
  <si>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</si>
  <si>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</si>
  <si>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</si>
  <si>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</si>
  <si>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</si>
  <si>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</si>
  <si>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</si>
  <si>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</si>
  <si>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</si>
  <si>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</si>
  <si>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</si>
  <si>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</si>
  <si>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</si>
  <si>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</si>
  <si>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</si>
  <si>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</si>
  <si>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</si>
  <si>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</si>
  <si>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</si>
  <si>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</si>
  <si>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</si>
  <si>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</si>
  <si>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</si>
  <si>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</si>
  <si>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</si>
  <si>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</si>
  <si>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</si>
  <si>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</si>
  <si>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</si>
  <si>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</si>
  <si>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</si>
  <si>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</si>
  <si>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</si>
  <si>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</si>
  <si>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</si>
  <si>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</si>
  <si>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</si>
  <si>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</si>
  <si>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</si>
  <si>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</si>
  <si>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</si>
  <si>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</si>
  <si>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</si>
  <si>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</si>
  <si>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</si>
  <si>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</si>
  <si>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</si>
  <si>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</si>
  <si>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</si>
  <si>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</si>
  <si>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</si>
  <si>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</si>
  <si>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</si>
  <si>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</si>
  <si>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</si>
  <si>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</si>
  <si>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</si>
  <si>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</si>
  <si>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</si>
  <si>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</si>
  <si>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</si>
  <si>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</si>
  <si>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</si>
  <si>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</si>
  <si>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</si>
  <si>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</si>
  <si>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</si>
  <si>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</si>
  <si>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</si>
  <si>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</si>
  <si>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</si>
  <si>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</si>
  <si>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</si>
  <si>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</si>
  <si>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</si>
  <si>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</si>
  <si>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</si>
  <si>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</si>
  <si>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</si>
  <si>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</si>
  <si>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</si>
  <si>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</si>
  <si>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</si>
  <si>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</si>
  <si>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</si>
  <si>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</si>
  <si>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</si>
  <si>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</si>
  <si>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</si>
  <si>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</si>
  <si>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</si>
  <si>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</si>
  <si>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</si>
  <si>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</si>
  <si>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</si>
  <si>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</si>
  <si>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</si>
  <si>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</si>
  <si>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</si>
  <si>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</si>
  <si>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</si>
  <si>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</si>
  <si>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</si>
  <si>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</si>
  <si>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</si>
  <si>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</si>
  <si>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</si>
  <si>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</si>
  <si>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</si>
  <si>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</si>
  <si>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</si>
  <si>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</si>
  <si>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</si>
  <si>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</si>
  <si>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</si>
  <si>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</si>
  <si>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</si>
  <si>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</si>
  <si>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</si>
  <si>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</si>
  <si>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</si>
  <si>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</si>
  <si>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</si>
  <si>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</si>
  <si>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</si>
  <si>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</si>
  <si>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</si>
  <si>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</si>
  <si>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</si>
  <si>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</si>
  <si>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</si>
  <si>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</si>
  <si>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</si>
  <si>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</si>
  <si>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</si>
  <si>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</si>
  <si>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</si>
  <si>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</si>
  <si>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</si>
  <si>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</si>
  <si>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</si>
  <si>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</si>
  <si>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</si>
  <si>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</si>
  <si>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</si>
  <si>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</si>
  <si>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</si>
  <si>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</si>
  <si>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</si>
  <si>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</si>
  <si>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</si>
  <si>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</si>
  <si>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</si>
  <si>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</si>
  <si>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</si>
  <si>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</si>
  <si>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</si>
  <si>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</si>
  <si>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</si>
  <si>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</si>
  <si>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</si>
  <si>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</si>
  <si>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</si>
  <si>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</si>
  <si>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</si>
  <si>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</si>
  <si>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</si>
  <si>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</si>
  <si>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</si>
  <si>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</si>
  <si>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</si>
  <si>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</si>
  <si>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</si>
  <si>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</si>
  <si>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</si>
  <si>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</si>
  <si>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</si>
  <si>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</si>
  <si>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</si>
  <si>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</si>
  <si>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</si>
  <si>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</si>
  <si>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</si>
  <si>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</si>
  <si>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</si>
  <si>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</si>
  <si>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</si>
  <si>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</si>
  <si>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</si>
  <si>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</si>
  <si>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</si>
  <si>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</si>
  <si>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</si>
  <si>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</si>
  <si>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</si>
  <si>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</si>
  <si>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</si>
  <si>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</si>
  <si>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</si>
  <si>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</si>
  <si>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</si>
  <si>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</si>
  <si>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</si>
  <si>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</si>
  <si>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</si>
  <si>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</si>
  <si>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</si>
  <si>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</si>
  <si>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</si>
  <si>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</si>
  <si>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</si>
  <si>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</si>
  <si>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</si>
  <si>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</si>
  <si>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</si>
  <si>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</si>
  <si>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</si>
  <si>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</si>
  <si>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</si>
  <si>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</si>
  <si>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</si>
  <si>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</si>
  <si>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</si>
  <si>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</si>
  <si>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</si>
  <si>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</si>
  <si>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</si>
  <si>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</si>
  <si>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</si>
  <si>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</si>
  <si>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</si>
  <si>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</si>
  <si>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</si>
  <si>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</si>
  <si>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</si>
  <si>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</si>
  <si>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</si>
  <si>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</si>
  <si>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</si>
  <si>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</si>
  <si>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</si>
  <si>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</si>
  <si>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</si>
  <si>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</si>
  <si>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</si>
  <si>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</si>
  <si>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</si>
  <si>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</si>
  <si>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</si>
  <si>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</si>
  <si>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</si>
  <si>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</si>
  <si>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</si>
  <si>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</si>
  <si>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</si>
  <si>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</si>
  <si>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</si>
  <si>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</si>
  <si>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</si>
  <si>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</si>
  <si>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</si>
  <si>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</si>
  <si>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</si>
  <si>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</si>
  <si>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</si>
  <si>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</si>
  <si>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</si>
  <si>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</si>
  <si>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</si>
  <si>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</si>
  <si>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</si>
  <si>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</si>
  <si>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</si>
  <si>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</si>
  <si>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</si>
  <si>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</si>
  <si>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</si>
  <si>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</si>
  <si>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</si>
  <si>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</si>
  <si>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</si>
  <si>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</si>
  <si>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</si>
  <si>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</si>
  <si>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</si>
  <si>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</si>
  <si>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</si>
  <si>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</si>
  <si>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</si>
  <si>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</si>
  <si>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</si>
  <si>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</si>
  <si>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</si>
  <si>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</si>
  <si>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</si>
  <si>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</si>
  <si>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</si>
  <si>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</si>
  <si>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</si>
  <si>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</si>
  <si>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</si>
  <si>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</si>
  <si>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</si>
  <si>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</si>
  <si>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</si>
  <si>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</si>
  <si>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</si>
  <si>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</si>
  <si>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</si>
  <si>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</si>
  <si>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</si>
  <si>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</si>
  <si>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</si>
  <si>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</si>
  <si>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</si>
  <si>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</si>
  <si>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</si>
  <si>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</si>
  <si>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</si>
  <si>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</si>
  <si>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</si>
  <si>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</si>
  <si>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</si>
  <si>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</si>
  <si>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</si>
  <si>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</si>
  <si>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</si>
  <si>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</si>
  <si>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</si>
  <si>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</si>
  <si>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</si>
  <si>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</si>
  <si>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</si>
  <si>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</si>
  <si>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</si>
  <si>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</si>
  <si>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</si>
  <si>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</si>
  <si>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</si>
  <si>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</si>
  <si>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</si>
  <si>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</si>
  <si>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</si>
  <si>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</si>
  <si>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</si>
  <si>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</si>
  <si>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</si>
  <si>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</si>
  <si>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</si>
  <si>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</si>
  <si>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</si>
  <si>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</si>
  <si>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</si>
  <si>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</si>
  <si>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</si>
  <si>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</si>
  <si>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</si>
  <si>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</si>
  <si>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</si>
  <si>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</si>
  <si>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</si>
  <si>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</si>
  <si>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</si>
  <si>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</si>
  <si>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</si>
  <si>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</si>
  <si>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</si>
  <si>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</si>
  <si>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</si>
  <si>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</si>
  <si>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</si>
  <si>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</si>
  <si>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</si>
  <si>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</si>
  <si>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</si>
  <si>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</si>
  <si>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</si>
  <si>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</si>
  <si>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</si>
  <si>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</si>
  <si>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</si>
  <si>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</si>
  <si>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</si>
  <si>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</si>
  <si>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</si>
  <si>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</si>
  <si>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</si>
  <si>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</si>
  <si>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</si>
  <si>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</si>
  <si>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</si>
  <si>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</si>
  <si>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</si>
  <si>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</si>
  <si>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</si>
  <si>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</si>
  <si>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</si>
  <si>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</si>
  <si>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</si>
  <si>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</si>
  <si>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</si>
  <si>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</si>
  <si>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</si>
  <si>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</si>
  <si>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</si>
  <si>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</si>
  <si>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</si>
  <si>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</si>
  <si>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</si>
  <si>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</si>
  <si>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</si>
  <si>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</si>
  <si>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</si>
  <si>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</si>
  <si>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</si>
  <si>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</si>
  <si>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</si>
  <si>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</si>
  <si>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</si>
  <si>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</si>
  <si>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</si>
  <si>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</si>
  <si>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</si>
  <si>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</si>
  <si>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</si>
  <si>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</si>
  <si>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</si>
  <si>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</si>
  <si>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</si>
  <si>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</si>
  <si>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</si>
  <si>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</si>
  <si>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</si>
  <si>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</si>
  <si>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</si>
  <si>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</si>
  <si>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</si>
  <si>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</si>
  <si>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</si>
  <si>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</si>
  <si>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</si>
  <si>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</si>
  <si>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</si>
  <si>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</si>
  <si>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</si>
  <si>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</si>
  <si>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</si>
  <si>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</si>
  <si>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</si>
  <si>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</si>
  <si>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</si>
  <si>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</si>
  <si>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</si>
  <si>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</si>
  <si>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</si>
  <si>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</si>
  <si>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</si>
  <si>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</si>
  <si>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</si>
  <si>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</si>
  <si>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</si>
  <si>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</si>
  <si>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</si>
  <si>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</si>
  <si>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</si>
  <si>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</si>
  <si>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</si>
  <si>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</si>
  <si>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</si>
  <si>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</si>
  <si>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</si>
  <si>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</si>
  <si>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</si>
  <si>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</si>
  <si>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</si>
  <si>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</si>
  <si>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</si>
  <si>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</si>
  <si>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</si>
  <si>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</si>
  <si>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</si>
  <si>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</si>
  <si>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</si>
  <si>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</si>
  <si>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</si>
  <si>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</si>
  <si>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</si>
  <si>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</si>
  <si>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</si>
  <si>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</si>
  <si>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</si>
  <si>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</si>
  <si>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</si>
  <si>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</si>
  <si>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</si>
  <si>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</si>
  <si>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</si>
  <si>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</si>
  <si>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</si>
  <si>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</si>
  <si>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</si>
  <si>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</si>
  <si>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</si>
  <si>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</si>
  <si>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</si>
  <si>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</si>
  <si>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</si>
  <si>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</si>
  <si>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</si>
  <si>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</si>
  <si>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</si>
  <si>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</si>
  <si>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</si>
  <si>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</si>
  <si>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</si>
  <si>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</si>
  <si>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</si>
  <si>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</si>
  <si>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</si>
  <si>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</si>
  <si>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</si>
  <si>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</si>
  <si>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</si>
  <si>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</si>
  <si>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</si>
  <si>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</si>
  <si>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</si>
  <si>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</si>
  <si>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</si>
  <si>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</si>
  <si>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</si>
  <si>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</si>
  <si>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</si>
  <si>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</si>
  <si>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</si>
  <si>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</si>
  <si>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</si>
  <si>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</si>
  <si>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</si>
  <si>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</si>
  <si>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</si>
  <si>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</si>
  <si>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</si>
  <si>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</si>
  <si>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</si>
  <si>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</si>
  <si>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</si>
  <si>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</si>
  <si>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</si>
  <si>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</si>
  <si>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</si>
  <si>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</si>
  <si>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</si>
  <si>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</si>
  <si>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</si>
  <si>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</si>
  <si>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</si>
  <si>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</si>
  <si>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</si>
  <si>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</si>
  <si>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</si>
  <si>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</si>
  <si>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</si>
  <si>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</si>
  <si>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</si>
  <si>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</si>
  <si>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</si>
  <si>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</si>
  <si>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</si>
  <si>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</si>
  <si>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</si>
  <si>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</si>
  <si>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</si>
  <si>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</si>
  <si>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</si>
  <si>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</si>
  <si>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</si>
  <si>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</si>
  <si>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</si>
  <si>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</si>
  <si>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</si>
  <si>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</si>
  <si>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</si>
  <si>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</si>
  <si>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</si>
  <si>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</si>
  <si>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</si>
  <si>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</si>
  <si>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</si>
  <si>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</si>
  <si>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</si>
  <si>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</si>
  <si>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</si>
  <si>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</si>
  <si>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</si>
  <si>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</si>
  <si>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</si>
  <si>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</si>
  <si>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</si>
  <si>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</si>
  <si>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</si>
  <si>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</si>
  <si>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</si>
  <si>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</si>
  <si>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</si>
  <si>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</si>
  <si>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</si>
  <si>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</si>
  <si>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</si>
  <si>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</si>
  <si>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</si>
  <si>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</si>
  <si>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</si>
  <si>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</si>
  <si>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</si>
  <si>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</si>
  <si>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</si>
  <si>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</si>
  <si>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</si>
  <si>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</si>
  <si>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</si>
  <si>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</si>
  <si>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</si>
  <si>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</si>
  <si>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</si>
  <si>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</si>
  <si>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</si>
  <si>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</si>
  <si>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</si>
  <si>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</si>
  <si>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</si>
  <si>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</si>
  <si>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</si>
  <si>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</si>
  <si>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</si>
  <si>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</si>
  <si>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</si>
  <si>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</si>
  <si>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</si>
  <si>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</si>
  <si>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</si>
  <si>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</si>
  <si>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</si>
  <si>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</si>
  <si>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</si>
  <si>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</si>
  <si>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</si>
  <si>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</si>
  <si>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</si>
  <si>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</si>
  <si>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</si>
  <si>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</si>
  <si>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</si>
  <si>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</si>
  <si>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</si>
  <si>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</si>
  <si>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</si>
  <si>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</si>
  <si>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</si>
  <si>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</si>
  <si>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</si>
  <si>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</si>
  <si>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</si>
  <si>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</si>
  <si>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</si>
  <si>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</si>
  <si>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</si>
  <si>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</si>
  <si>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</si>
  <si>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</si>
  <si>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</si>
  <si>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</si>
  <si>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</si>
  <si>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</si>
  <si>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</si>
  <si>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</si>
  <si>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</si>
  <si>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</si>
  <si>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</si>
  <si>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</si>
  <si>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</si>
  <si>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</si>
  <si>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</si>
  <si>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</si>
  <si>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</si>
  <si>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</si>
  <si>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</si>
  <si>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</si>
  <si>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</si>
  <si>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</si>
  <si>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</si>
  <si>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</si>
  <si>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</si>
  <si>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</si>
  <si>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</si>
  <si>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</si>
  <si>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</si>
  <si>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</si>
  <si>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</si>
  <si>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</si>
  <si>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</si>
  <si>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</si>
  <si>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</si>
  <si>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</si>
  <si>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</si>
  <si>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</si>
  <si>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</si>
  <si>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</si>
  <si>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</si>
  <si>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</si>
  <si>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</si>
  <si>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</si>
  <si>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</si>
  <si>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</si>
  <si>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</si>
  <si>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</si>
  <si>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</si>
  <si>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</si>
  <si>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</si>
  <si>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</si>
  <si>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</si>
  <si>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</si>
  <si>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</si>
  <si>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</si>
  <si>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</si>
  <si>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</si>
  <si>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</si>
  <si>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</si>
  <si>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</si>
  <si>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</si>
  <si>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</si>
  <si>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</si>
  <si>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</si>
  <si>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</si>
  <si>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</si>
  <si>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</si>
  <si>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</si>
  <si>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</si>
  <si>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</si>
  <si>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</si>
  <si>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</si>
  <si>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</si>
  <si>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</si>
  <si>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</si>
  <si>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</si>
  <si>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</si>
  <si>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</si>
  <si>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</si>
  <si>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</si>
  <si>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</si>
  <si>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</si>
  <si>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</si>
  <si>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</si>
  <si>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</si>
  <si>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</si>
  <si>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</si>
  <si>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</si>
  <si>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</si>
  <si>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</si>
  <si>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</si>
  <si>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</si>
  <si>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</si>
  <si>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</si>
  <si>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</si>
  <si>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</si>
  <si>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</si>
  <si>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</si>
  <si>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</si>
  <si>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</si>
  <si>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</si>
  <si>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</si>
  <si>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</si>
  <si>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</si>
  <si>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</si>
  <si>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</si>
  <si>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</si>
  <si>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</si>
  <si>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</si>
  <si>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</si>
  <si>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</si>
  <si>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</si>
  <si>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</si>
  <si>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</si>
  <si>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</si>
  <si>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</si>
  <si>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</si>
  <si>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</si>
  <si>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</si>
  <si>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</si>
  <si>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</si>
  <si>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</si>
  <si>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</si>
  <si>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</si>
  <si>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</si>
  <si>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</si>
  <si>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</si>
  <si>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</si>
  <si>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</si>
  <si>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</si>
  <si>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</si>
  <si>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</si>
  <si>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</si>
  <si>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</si>
  <si>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</si>
  <si>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</si>
  <si>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</si>
  <si>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</si>
  <si>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</si>
  <si>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</si>
  <si>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</si>
  <si>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</si>
  <si>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</si>
  <si>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</si>
  <si>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</si>
  <si>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</si>
  <si>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</si>
  <si>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</si>
  <si>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</si>
  <si>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</si>
  <si>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</si>
  <si>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</si>
  <si>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</si>
  <si>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</si>
  <si>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</si>
  <si>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</si>
  <si>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</si>
  <si>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</si>
  <si>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</si>
  <si>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</si>
  <si>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</si>
  <si>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</si>
  <si>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</si>
  <si>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</si>
  <si>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</si>
  <si>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</si>
  <si>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</si>
  <si>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</si>
  <si>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</si>
  <si>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</si>
  <si>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</si>
  <si>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</si>
  <si>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</si>
  <si>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</si>
  <si>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</si>
  <si>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</si>
  <si>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</si>
  <si>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</si>
  <si>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</si>
  <si>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</si>
  <si>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</si>
  <si>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</si>
  <si>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</si>
  <si>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</si>
  <si>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</si>
  <si>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</si>
  <si>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</si>
  <si>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</si>
  <si>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</si>
  <si>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</si>
  <si>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</si>
  <si>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</si>
  <si>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</si>
  <si>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</si>
  <si>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</si>
  <si>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</si>
  <si>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</si>
  <si>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</si>
  <si>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</si>
  <si>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</si>
  <si>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</si>
  <si>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</si>
  <si>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</si>
  <si>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</si>
  <si>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</si>
  <si>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</si>
  <si>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</si>
  <si>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</si>
  <si>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</si>
  <si>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</si>
  <si>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</si>
  <si>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</si>
  <si>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</si>
  <si>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</si>
  <si>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</si>
  <si>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</si>
  <si>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</si>
  <si>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</si>
  <si>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</si>
  <si>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</si>
  <si>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</si>
  <si>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</si>
  <si>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</si>
  <si>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</si>
  <si>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</si>
  <si>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</si>
  <si>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</si>
  <si>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</si>
  <si>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</si>
  <si>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</si>
  <si>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</si>
  <si>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</si>
  <si>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</si>
  <si>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</si>
  <si>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</si>
  <si>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</si>
  <si>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</si>
  <si>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</si>
  <si>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</si>
  <si>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</si>
  <si>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</si>
  <si>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</si>
  <si>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</si>
  <si>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</si>
  <si>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</si>
  <si>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</si>
  <si>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</si>
  <si>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</si>
  <si>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</si>
  <si>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</si>
  <si>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</si>
  <si>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</si>
  <si>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</si>
  <si>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</si>
  <si>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</si>
  <si>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</si>
  <si>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</si>
  <si>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</si>
  <si>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</si>
  <si>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</si>
  <si>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</si>
  <si>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</si>
  <si>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</si>
  <si>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</si>
  <si>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</si>
  <si>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</si>
  <si>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</si>
  <si>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</si>
  <si>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</si>
  <si>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</si>
  <si>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</si>
  <si>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</si>
  <si>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</si>
  <si>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</si>
  <si>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</si>
  <si>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</si>
  <si>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</si>
  <si>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</si>
  <si>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</si>
  <si>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</si>
  <si>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</si>
  <si>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</si>
  <si>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</si>
  <si>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</si>
  <si>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</si>
  <si>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</si>
  <si>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</si>
  <si>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</si>
  <si>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</si>
  <si>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</si>
  <si>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</si>
  <si>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</si>
  <si>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</si>
  <si>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</si>
  <si>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</si>
  <si>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</si>
  <si>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</si>
  <si>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</si>
  <si>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</si>
  <si>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</si>
  <si>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</si>
  <si>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</si>
  <si>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</si>
  <si>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</si>
  <si>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</si>
  <si>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</si>
  <si>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</si>
  <si>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</si>
  <si>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</si>
  <si>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</si>
  <si>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</si>
  <si>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</si>
  <si>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</si>
  <si>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</si>
  <si>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</si>
  <si>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</si>
  <si>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</si>
  <si>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</si>
  <si>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</si>
  <si>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</si>
  <si>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</si>
  <si>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</si>
  <si>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</si>
  <si>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</si>
  <si>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</si>
  <si>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</si>
  <si>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</si>
  <si>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</si>
  <si>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</si>
  <si>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</si>
  <si>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</si>
  <si>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</si>
  <si>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</si>
  <si>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</si>
  <si>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</si>
  <si>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</si>
  <si>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</si>
  <si>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</si>
  <si>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</si>
  <si>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</si>
  <si>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</si>
  <si>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</si>
  <si>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</si>
  <si>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</si>
  <si>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</si>
  <si>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</si>
  <si>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</si>
  <si>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</si>
  <si>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</si>
  <si>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</si>
  <si>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</si>
  <si>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</si>
  <si>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</si>
  <si>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</si>
  <si>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</si>
  <si>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</si>
  <si>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</si>
  <si>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</si>
  <si>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</si>
  <si>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</si>
  <si>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</si>
  <si>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</si>
  <si>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</si>
  <si>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</si>
  <si>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</si>
  <si>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</si>
  <si>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</si>
  <si>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</si>
  <si>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</si>
  <si>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</si>
  <si>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</si>
  <si>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</si>
  <si>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</si>
  <si>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</si>
  <si>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</si>
  <si>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</si>
  <si>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</si>
  <si>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</si>
  <si>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</si>
  <si>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</si>
  <si>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</si>
  <si>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</si>
  <si>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</si>
  <si>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</si>
  <si>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</si>
  <si>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</si>
  <si>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</si>
  <si>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</si>
  <si>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</si>
  <si>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</si>
  <si>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</si>
  <si>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</si>
  <si>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</si>
  <si>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</si>
  <si>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</si>
  <si>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</si>
  <si>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</si>
  <si>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</si>
  <si>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</si>
  <si>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</si>
  <si>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</si>
  <si>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</si>
  <si>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</si>
  <si>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</si>
  <si>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</si>
  <si>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</si>
  <si>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</si>
  <si>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</si>
  <si>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</si>
  <si>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</si>
  <si>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</si>
  <si>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</si>
  <si>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</si>
  <si>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</si>
  <si>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</si>
  <si>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</si>
  <si>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</si>
  <si>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</si>
  <si>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</si>
  <si>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</si>
  <si>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</si>
  <si>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</si>
  <si>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</si>
  <si>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</si>
  <si>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</si>
  <si>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</si>
  <si>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</si>
  <si>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</si>
  <si>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</si>
  <si>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</si>
  <si>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</si>
  <si>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</si>
  <si>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</si>
  <si>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</si>
  <si>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</si>
  <si>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</si>
  <si>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</si>
  <si>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</si>
  <si>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</si>
  <si>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</si>
  <si>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</si>
  <si>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</si>
  <si>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</si>
  <si>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</si>
  <si>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</si>
  <si>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</si>
  <si>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</si>
  <si>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</si>
  <si>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</si>
  <si>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</si>
  <si>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</si>
  <si>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</si>
  <si>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</si>
  <si>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</si>
  <si>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</si>
  <si>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</si>
  <si>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</si>
  <si>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</si>
  <si>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</si>
  <si>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</si>
  <si>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</si>
  <si>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</si>
  <si>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</si>
  <si>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</si>
  <si>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</si>
  <si>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</si>
  <si>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</si>
  <si>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</si>
  <si>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</si>
  <si>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</si>
  <si>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</si>
  <si>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</si>
  <si>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</si>
  <si>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</si>
  <si>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</si>
  <si>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</si>
  <si>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</si>
  <si>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</si>
  <si>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</si>
  <si>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</si>
  <si>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</si>
  <si>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</si>
  <si>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</si>
  <si>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</si>
  <si>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</si>
  <si>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</si>
  <si>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</si>
  <si>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</si>
  <si>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</si>
  <si>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</si>
  <si>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</si>
  <si>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</si>
  <si>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</si>
  <si>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</si>
  <si>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</si>
  <si>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</si>
  <si>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</si>
  <si>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</si>
  <si>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</si>
  <si>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</si>
  <si>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</si>
  <si>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</si>
  <si>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</si>
  <si>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</si>
  <si>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</si>
  <si>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</si>
  <si>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</si>
  <si>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</si>
  <si>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</si>
  <si>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</si>
  <si>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</si>
  <si>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</si>
  <si>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</si>
  <si>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</si>
  <si>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</si>
  <si>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</si>
  <si>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</si>
  <si>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</si>
  <si>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</si>
  <si>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</si>
  <si>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</si>
  <si>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</si>
  <si>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</si>
  <si>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</si>
  <si>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</si>
  <si>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</si>
  <si>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</si>
  <si>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</si>
  <si>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</si>
  <si>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</si>
  <si>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</si>
  <si>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</si>
  <si>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</si>
  <si>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</si>
  <si>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</si>
  <si>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</si>
  <si>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</si>
  <si>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</si>
  <si>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</si>
  <si>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</si>
  <si>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</si>
  <si>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</si>
  <si>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</si>
  <si>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</si>
  <si>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</si>
  <si>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</si>
  <si>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</si>
  <si>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</si>
  <si>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</si>
  <si>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</si>
  <si>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</si>
  <si>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</si>
  <si>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</si>
  <si>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</si>
  <si>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</si>
  <si>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</si>
  <si>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</si>
  <si>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</si>
  <si>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</si>
  <si>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</si>
  <si>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</si>
  <si>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</si>
  <si>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</si>
  <si>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</si>
  <si>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</si>
  <si>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</si>
  <si>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</si>
  <si>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</si>
  <si>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</si>
  <si>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</si>
  <si>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</si>
  <si>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</si>
  <si>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</si>
  <si>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</si>
  <si>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</si>
  <si>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</si>
  <si>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</si>
  <si>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</si>
  <si>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</si>
  <si>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</si>
  <si>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</si>
  <si>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</si>
  <si>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</si>
  <si>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</si>
  <si>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</si>
  <si>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</si>
  <si>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</si>
  <si>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</si>
  <si>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</si>
  <si>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</si>
  <si>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</si>
  <si>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</si>
  <si>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</si>
  <si>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</si>
  <si>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</si>
  <si>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</si>
  <si>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</si>
  <si>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</si>
  <si>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</si>
  <si>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</si>
  <si>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</si>
  <si>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</si>
  <si>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</si>
  <si>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</si>
  <si>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</si>
  <si>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</si>
  <si>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</si>
  <si>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</si>
  <si>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</si>
  <si>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</si>
  <si>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</si>
  <si>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</si>
  <si>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</si>
  <si>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</si>
  <si>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</si>
  <si>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</si>
  <si>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</si>
  <si>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</si>
  <si>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</si>
  <si>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</si>
  <si>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</si>
  <si>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</si>
  <si>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</si>
  <si>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</si>
  <si>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</si>
  <si>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</si>
  <si>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</si>
  <si>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</si>
  <si>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</si>
  <si>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</si>
  <si>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</si>
  <si>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</si>
  <si>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</si>
  <si>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</si>
  <si>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</si>
  <si>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</si>
  <si>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</si>
  <si>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</si>
  <si>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</si>
  <si>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</si>
  <si>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</si>
  <si>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</si>
  <si>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</si>
  <si>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</si>
  <si>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</si>
  <si>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</si>
  <si>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</si>
  <si>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</si>
  <si>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</si>
  <si>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</si>
  <si>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</si>
  <si>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</si>
  <si>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</si>
  <si>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</si>
  <si>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</si>
  <si>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</si>
  <si>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</si>
  <si>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</si>
  <si>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</si>
  <si>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</si>
  <si>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</si>
  <si>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</si>
  <si>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</si>
  <si>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</si>
  <si>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</si>
  <si>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</si>
  <si>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</si>
  <si>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</si>
  <si>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</si>
  <si>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</si>
  <si>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</si>
  <si>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</si>
  <si>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</si>
  <si>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</si>
  <si>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</si>
  <si>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</si>
  <si>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</si>
  <si>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</si>
  <si>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</si>
  <si>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</si>
  <si>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</si>
  <si>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</si>
  <si>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</si>
  <si>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</si>
  <si>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</si>
  <si>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</si>
  <si>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</si>
  <si>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</si>
  <si>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</si>
  <si>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</si>
  <si>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</si>
  <si>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</si>
  <si>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</si>
  <si>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</si>
  <si>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</si>
  <si>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</si>
  <si>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</si>
  <si>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</si>
  <si>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</si>
  <si>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</si>
  <si>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</si>
  <si>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</si>
  <si>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</si>
  <si>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</si>
  <si>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</si>
  <si>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</si>
  <si>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</si>
  <si>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</si>
  <si>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</si>
  <si>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</si>
  <si>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</si>
  <si>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</si>
  <si>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</si>
  <si>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</si>
  <si>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</si>
  <si>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</si>
  <si>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</si>
  <si>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</si>
  <si>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</si>
  <si>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</si>
  <si>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</si>
  <si>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</si>
  <si>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</si>
  <si>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</si>
  <si>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</si>
  <si>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</si>
  <si>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</si>
  <si>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</si>
  <si>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</si>
  <si>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</si>
  <si>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</si>
  <si>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</si>
  <si>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</si>
  <si>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</si>
  <si>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</si>
  <si>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</si>
  <si>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</si>
  <si>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</si>
  <si>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</si>
  <si>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</si>
  <si>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</si>
  <si>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</si>
  <si>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</si>
  <si>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</si>
  <si>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</si>
  <si>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</si>
  <si>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</si>
  <si>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</si>
  <si>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</si>
  <si>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</si>
  <si>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</si>
  <si>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</si>
  <si>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</si>
  <si>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</si>
  <si>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</si>
  <si>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</si>
  <si>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</si>
  <si>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</si>
  <si>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</si>
  <si>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</si>
  <si>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</si>
  <si>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</si>
  <si>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</si>
  <si>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</si>
  <si>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</si>
  <si>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</si>
  <si>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</si>
  <si>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</si>
  <si>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</si>
  <si>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</si>
  <si>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</si>
  <si>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</si>
  <si>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</si>
  <si>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</si>
  <si>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</si>
  <si>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</si>
  <si>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</si>
  <si>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</si>
  <si>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</si>
  <si>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</si>
  <si>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</si>
  <si>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</si>
  <si>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</si>
  <si>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</si>
  <si>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</si>
  <si>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</si>
  <si>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</si>
  <si>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</si>
  <si>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</si>
  <si>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</si>
  <si>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</si>
  <si>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</si>
  <si>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</si>
  <si>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</si>
  <si>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</si>
  <si>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</si>
  <si>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</si>
  <si>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</si>
  <si>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</si>
  <si>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</si>
  <si>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</si>
  <si>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</si>
  <si>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</si>
  <si>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</si>
  <si>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</si>
  <si>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</si>
  <si>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</si>
  <si>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</si>
  <si>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</si>
  <si>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</si>
  <si>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</si>
  <si>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</si>
  <si>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</si>
  <si>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</si>
  <si>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</si>
  <si>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</si>
  <si>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</si>
  <si>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</si>
  <si>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</si>
  <si>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</si>
  <si>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</si>
  <si>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</si>
  <si>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</si>
  <si>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</si>
  <si>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</si>
  <si>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</si>
  <si>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</si>
  <si>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</si>
  <si>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</si>
  <si>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</si>
  <si>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</si>
  <si>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</si>
  <si>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</si>
  <si>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</si>
  <si>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</si>
  <si>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</si>
  <si>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</si>
  <si>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</si>
  <si>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</si>
  <si>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</si>
  <si>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</si>
  <si>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</si>
  <si>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</si>
  <si>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</si>
  <si>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</si>
  <si>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</si>
  <si>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</si>
  <si>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</si>
  <si>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</si>
  <si>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</si>
  <si>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</si>
  <si>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</si>
  <si>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</si>
  <si>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</si>
  <si>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</si>
  <si>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</si>
  <si>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</si>
  <si>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</si>
  <si>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</si>
  <si>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</si>
  <si>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</si>
  <si>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</si>
  <si>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</si>
  <si>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</si>
  <si>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</si>
  <si>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</si>
  <si>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</si>
  <si>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</si>
  <si>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</si>
  <si>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</si>
  <si>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</si>
  <si>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</si>
  <si>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</si>
  <si>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</si>
  <si>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</si>
  <si>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</si>
  <si>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</si>
  <si>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</si>
  <si>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</si>
  <si>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</si>
  <si>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</si>
  <si>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</si>
  <si>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</si>
  <si>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</si>
  <si>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</si>
  <si>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</si>
  <si>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</si>
  <si>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</si>
  <si>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</si>
  <si>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</si>
  <si>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</si>
  <si>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</si>
  <si>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</si>
  <si>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</si>
  <si>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</si>
  <si>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</si>
  <si>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</si>
  <si>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</si>
  <si>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</si>
  <si>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</si>
  <si>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</si>
  <si>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</si>
  <si>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</si>
  <si>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</si>
  <si>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</si>
  <si>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</si>
  <si>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</si>
  <si>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</si>
  <si>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</si>
  <si>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</si>
  <si>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</si>
  <si>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</si>
  <si>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</si>
  <si>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</si>
  <si>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</si>
  <si>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</si>
  <si>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</si>
  <si>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</si>
  <si>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</si>
  <si>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</si>
  <si>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</si>
  <si>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</si>
  <si>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</si>
  <si>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</si>
  <si>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</si>
  <si>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</si>
  <si>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</si>
  <si>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</si>
  <si>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</si>
  <si>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</si>
  <si>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</si>
  <si>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</si>
  <si>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</si>
  <si>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</si>
  <si>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</si>
  <si>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</si>
  <si>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</si>
  <si>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</si>
  <si>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</si>
  <si>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</si>
  <si>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</si>
  <si>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</si>
  <si>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</si>
  <si>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</si>
  <si>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</si>
  <si>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</si>
  <si>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</si>
  <si>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</si>
  <si>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</si>
  <si>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</si>
  <si>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</si>
  <si>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</si>
  <si>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</si>
  <si>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</si>
  <si>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</si>
  <si>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</si>
  <si>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</si>
  <si>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</si>
  <si>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</si>
  <si>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</si>
  <si>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</si>
  <si>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</si>
  <si>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</si>
  <si>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</si>
  <si>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</si>
  <si>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</si>
  <si>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</si>
  <si>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</si>
  <si>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</si>
  <si>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</si>
  <si>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</si>
  <si>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</si>
  <si>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</si>
  <si>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</si>
  <si>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</si>
  <si>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</si>
  <si>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</si>
  <si>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</si>
  <si>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</si>
  <si>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</si>
  <si>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</si>
  <si>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</si>
  <si>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</si>
  <si>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</si>
  <si>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</si>
  <si>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</si>
  <si>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</si>
  <si>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</si>
  <si>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</si>
  <si>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</si>
  <si>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</si>
  <si>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</si>
  <si>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</si>
  <si>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</si>
  <si>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</si>
  <si>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</si>
  <si>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</si>
  <si>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</si>
  <si>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</si>
  <si>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</si>
  <si>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</si>
  <si>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</si>
  <si>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</si>
  <si>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</si>
  <si>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</si>
  <si>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</si>
  <si>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</si>
  <si>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</si>
  <si>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</si>
  <si>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</si>
  <si>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</si>
  <si>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</si>
  <si>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</si>
  <si>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</si>
  <si>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</si>
  <si>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</si>
  <si>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</si>
  <si>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</si>
  <si>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</si>
  <si>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</si>
  <si>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</si>
  <si>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</si>
  <si>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</si>
  <si>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</si>
  <si>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</si>
  <si>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</si>
  <si>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</si>
  <si>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</si>
  <si>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</si>
  <si>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</si>
  <si>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</si>
  <si>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</si>
  <si>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</si>
  <si>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</si>
  <si>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</si>
  <si>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</si>
  <si>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</si>
  <si>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</si>
  <si>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</si>
  <si>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</si>
  <si>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</si>
  <si>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</si>
  <si>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</si>
  <si>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</si>
  <si>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</si>
  <si>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</si>
  <si>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</si>
  <si>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</si>
  <si>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</si>
  <si>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</si>
  <si>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</si>
  <si>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</si>
  <si>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</si>
  <si>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</si>
  <si>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</si>
  <si>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</si>
  <si>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</si>
  <si>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</si>
  <si>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</si>
  <si>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</si>
  <si>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</si>
  <si>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</si>
  <si>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</si>
  <si>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</si>
  <si>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</si>
  <si>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</si>
  <si>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</si>
  <si>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</si>
  <si>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</si>
  <si>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</si>
  <si>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</si>
  <si>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</si>
  <si>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</si>
  <si>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</si>
  <si>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</si>
  <si>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</si>
  <si>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</si>
  <si>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</si>
  <si>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</si>
  <si>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</si>
  <si>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</si>
  <si>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</si>
  <si>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</si>
  <si>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</si>
  <si>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</si>
  <si>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</si>
  <si>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</si>
  <si>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</si>
  <si>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</si>
  <si>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</si>
  <si>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</si>
  <si>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</si>
  <si>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</si>
  <si>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</si>
  <si>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</si>
  <si>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</si>
  <si>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</si>
  <si>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</si>
  <si>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</si>
  <si>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</si>
  <si>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</si>
  <si>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</si>
  <si>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</si>
  <si>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</si>
  <si>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</si>
  <si>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</si>
  <si>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</si>
  <si>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</si>
  <si>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</si>
  <si>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</si>
  <si>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</si>
  <si>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</si>
  <si>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</si>
  <si>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</si>
  <si>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</si>
  <si>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</si>
  <si>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</si>
  <si>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</si>
  <si>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</si>
  <si>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</si>
  <si>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</si>
  <si>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</si>
  <si>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</si>
  <si>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</si>
  <si>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</si>
  <si>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</si>
  <si>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</si>
  <si>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</si>
  <si>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</si>
  <si>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</si>
  <si>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</si>
  <si>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</si>
  <si>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</si>
  <si>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</si>
  <si>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</si>
  <si>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</si>
  <si>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</si>
  <si>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</si>
  <si>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</si>
  <si>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</si>
  <si>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</si>
  <si>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</si>
  <si>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</si>
  <si>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</si>
  <si>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</si>
  <si>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</si>
  <si>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</si>
  <si>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</si>
  <si>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</si>
  <si>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</si>
  <si>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</si>
  <si>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</si>
  <si>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</si>
  <si>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</si>
  <si>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</si>
  <si>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</si>
  <si>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</si>
  <si>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</si>
  <si>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</si>
  <si>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</si>
  <si>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</si>
  <si>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</si>
  <si>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</si>
  <si>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</si>
  <si>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</si>
  <si>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</si>
  <si>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</si>
  <si>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</si>
  <si>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</si>
  <si>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</si>
  <si>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</si>
  <si>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</si>
  <si>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</si>
  <si>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</si>
  <si>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</si>
  <si>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</si>
  <si>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</si>
  <si>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</si>
  <si>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</si>
  <si>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</si>
  <si>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</si>
  <si>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</si>
  <si>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</si>
  <si>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</si>
  <si>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</si>
  <si>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</si>
  <si>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</si>
  <si>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</si>
  <si>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</si>
  <si>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</si>
  <si>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</si>
  <si>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</si>
  <si>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</si>
  <si>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</si>
  <si>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</si>
  <si>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</si>
  <si>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</si>
  <si>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</si>
  <si>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</si>
  <si>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</si>
  <si>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</si>
  <si>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</si>
  <si>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</si>
  <si>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</si>
  <si>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</si>
  <si>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</si>
  <si>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</si>
  <si>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</si>
  <si>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</si>
  <si>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</si>
  <si>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</si>
  <si>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</si>
  <si>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</si>
  <si>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</si>
  <si>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</si>
  <si>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</si>
  <si>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</si>
  <si>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</si>
  <si>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</si>
  <si>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</si>
  <si>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</si>
  <si>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</si>
  <si>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</si>
  <si>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</si>
  <si>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</si>
  <si>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</si>
  <si>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</si>
  <si>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</si>
  <si>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</si>
  <si>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</si>
  <si>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</si>
  <si>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</si>
  <si>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</si>
  <si>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</si>
  <si>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</si>
  <si>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</si>
  <si>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</si>
  <si>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</si>
  <si>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</si>
  <si>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</si>
  <si>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</si>
  <si>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</si>
  <si>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</si>
  <si>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</si>
  <si>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</si>
  <si>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</si>
  <si>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</si>
  <si>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</si>
  <si>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</si>
  <si>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</si>
  <si>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</si>
  <si>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</si>
  <si>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</si>
  <si>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</si>
  <si>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</si>
  <si>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</si>
  <si>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</si>
  <si>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</si>
  <si>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</si>
  <si>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</si>
  <si>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</si>
  <si>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</si>
  <si>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</si>
  <si>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</si>
  <si>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</si>
  <si>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</si>
  <si>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</si>
  <si>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</si>
  <si>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</si>
  <si>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</si>
  <si>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</si>
  <si>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</si>
  <si>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</si>
  <si>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</si>
  <si>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</si>
  <si>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</si>
  <si>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</si>
  <si>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</si>
  <si>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</si>
  <si>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</si>
  <si>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</si>
  <si>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</si>
  <si>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</si>
  <si>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</si>
  <si>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</si>
  <si>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</si>
  <si>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</si>
  <si>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</si>
  <si>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</si>
  <si>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</si>
  <si>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</si>
  <si>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</si>
  <si>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</si>
  <si>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</si>
  <si>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</si>
  <si>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</si>
  <si>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</si>
  <si>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</si>
  <si>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</si>
  <si>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</si>
  <si>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</si>
  <si>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</si>
  <si>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</si>
  <si>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</si>
  <si>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</si>
  <si>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</si>
  <si>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</si>
  <si>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</si>
  <si>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</si>
  <si>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</si>
  <si>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</si>
  <si>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</si>
  <si>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</si>
  <si>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</si>
  <si>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</si>
  <si>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</si>
  <si>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</si>
  <si>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</si>
  <si>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</si>
  <si>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</si>
  <si>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</si>
  <si>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</si>
  <si>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</si>
  <si>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</si>
  <si>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</si>
  <si>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</si>
  <si>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</si>
  <si>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</si>
  <si>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</si>
  <si>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</si>
  <si>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</si>
  <si>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</si>
  <si>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</si>
  <si>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</si>
  <si>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</si>
  <si>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</si>
  <si>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</si>
  <si>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</si>
  <si>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</si>
  <si>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</si>
  <si>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</si>
  <si>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</si>
  <si>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</si>
  <si>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</si>
  <si>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</si>
  <si>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</si>
  <si>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</si>
  <si>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</si>
  <si>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</si>
  <si>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</si>
  <si>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</si>
  <si>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</si>
  <si>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</si>
  <si>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</si>
  <si>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</si>
  <si>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</si>
  <si>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</si>
  <si>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</si>
  <si>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</si>
  <si>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</si>
  <si>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</si>
  <si>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</si>
  <si>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</si>
  <si>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</si>
  <si>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</si>
  <si>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</si>
  <si>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</si>
  <si>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</si>
  <si>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</si>
  <si>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</si>
  <si>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</si>
  <si>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</si>
  <si>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</si>
  <si>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</si>
  <si>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</si>
  <si>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</si>
  <si>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</si>
  <si>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</si>
  <si>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</si>
  <si>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</si>
  <si>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</si>
  <si>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</si>
  <si>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</si>
  <si>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</si>
  <si>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</si>
  <si>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</si>
  <si>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</si>
  <si>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</si>
  <si>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</si>
  <si>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</si>
  <si>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</si>
  <si>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</si>
  <si>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</si>
  <si>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</si>
  <si>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</si>
  <si>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</si>
  <si>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</si>
  <si>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</si>
  <si>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</si>
  <si>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</si>
  <si>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</si>
  <si>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</si>
  <si>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</si>
  <si>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</si>
  <si>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</si>
  <si>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</si>
  <si>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</si>
  <si>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</si>
  <si>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</si>
  <si>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</si>
  <si>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</si>
  <si>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</si>
  <si>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</si>
  <si>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</si>
  <si>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</si>
  <si>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</si>
  <si>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</si>
  <si>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</si>
  <si>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</si>
  <si>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</si>
  <si>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</si>
  <si>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</si>
  <si>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</si>
  <si>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</si>
  <si>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</si>
  <si>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</si>
  <si>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</si>
  <si>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</si>
  <si>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</si>
  <si>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</si>
  <si>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</si>
  <si>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</si>
  <si>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</si>
  <si>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</si>
  <si>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</si>
  <si>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</si>
  <si>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</si>
  <si>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</si>
  <si>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</si>
  <si>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</si>
  <si>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</si>
  <si>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</si>
  <si>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</si>
  <si>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</si>
  <si>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</si>
  <si>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</si>
  <si>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</si>
  <si>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</si>
  <si>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</si>
  <si>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</si>
  <si>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</si>
  <si>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</si>
  <si>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</si>
  <si>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</si>
  <si>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</si>
  <si>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</si>
  <si>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</si>
  <si>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</si>
  <si>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</si>
  <si>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</si>
  <si>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</si>
  <si>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</si>
  <si>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</si>
  <si>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</si>
  <si>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</si>
  <si>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</si>
  <si>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</si>
  <si>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</si>
  <si>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</si>
  <si>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</si>
  <si>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</si>
  <si>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</si>
  <si>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</si>
  <si>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</si>
  <si>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</si>
  <si>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</si>
  <si>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</si>
  <si>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</si>
  <si>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</si>
  <si>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</si>
  <si>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</si>
  <si>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</si>
  <si>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</si>
  <si>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</si>
  <si>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</si>
  <si>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</si>
  <si>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</si>
  <si>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</si>
  <si>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</si>
  <si>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</si>
  <si>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</si>
  <si>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</si>
  <si>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</si>
  <si>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</si>
  <si>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</si>
  <si>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</si>
  <si>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</si>
  <si>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</si>
  <si>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</si>
  <si>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</si>
  <si>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</si>
  <si>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</si>
  <si>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</si>
  <si>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</si>
  <si>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</si>
  <si>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</si>
  <si>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</si>
  <si>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</si>
  <si>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</si>
  <si>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</si>
  <si>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</si>
  <si>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</si>
  <si>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</si>
  <si>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</si>
  <si>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</si>
  <si>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</si>
  <si>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</si>
  <si>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</si>
  <si>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</si>
  <si>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</si>
  <si>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</si>
  <si>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</si>
  <si>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</si>
  <si>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</si>
  <si>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</si>
  <si>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</si>
  <si>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</si>
  <si>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</si>
  <si>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</si>
  <si>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</si>
  <si>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</si>
  <si>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</si>
  <si>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</si>
  <si>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</si>
  <si>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</si>
  <si>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</si>
  <si>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</si>
  <si>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</si>
  <si>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</si>
  <si>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</si>
  <si>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</si>
  <si>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</si>
  <si>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</si>
  <si>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</si>
  <si>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</si>
  <si>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</si>
  <si>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</si>
  <si>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</si>
  <si>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</si>
  <si>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</si>
  <si>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</si>
  <si>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</si>
  <si>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</si>
  <si>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</si>
  <si>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</si>
  <si>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</si>
  <si>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</si>
  <si>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</si>
  <si>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</si>
  <si>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</si>
  <si>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</si>
  <si>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</si>
  <si>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</si>
  <si>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</si>
  <si>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</si>
  <si>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</si>
  <si>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</si>
  <si>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</si>
  <si>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</si>
  <si>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</si>
  <si>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</si>
  <si>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</si>
  <si>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</si>
  <si>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</si>
  <si>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</si>
  <si>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</si>
  <si>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</si>
  <si>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</si>
  <si>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</si>
  <si>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</si>
  <si>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</si>
  <si>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</si>
  <si>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</si>
  <si>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</si>
  <si>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</si>
  <si>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</si>
  <si>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</si>
  <si>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</si>
  <si>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</si>
  <si>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</si>
  <si>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</si>
  <si>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</si>
  <si>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</si>
  <si>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</si>
  <si>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</si>
  <si>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</si>
  <si>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</si>
  <si>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</si>
  <si>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</si>
  <si>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</si>
  <si>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</si>
  <si>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</si>
  <si>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</si>
  <si>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</si>
  <si>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</si>
  <si>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</si>
  <si>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</si>
  <si>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</si>
  <si>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</si>
  <si>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</si>
  <si>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</si>
  <si>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</si>
  <si>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</si>
  <si>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</si>
  <si>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</si>
  <si>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</si>
  <si>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</si>
  <si>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</si>
  <si>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</si>
  <si>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</si>
  <si>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</si>
  <si>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</si>
  <si>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</si>
  <si>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</si>
  <si>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</si>
  <si>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</si>
  <si>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</si>
  <si>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</si>
  <si>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</si>
  <si>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</si>
  <si>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</si>
  <si>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</si>
  <si>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</si>
  <si>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</si>
  <si>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</si>
  <si>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</si>
  <si>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</si>
  <si>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</si>
  <si>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</si>
  <si>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</si>
  <si>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</si>
  <si>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</si>
  <si>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</si>
  <si>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</si>
  <si>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</si>
  <si>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</si>
  <si>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</si>
  <si>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</si>
  <si>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</si>
  <si>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</si>
  <si>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</si>
  <si>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</si>
  <si>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</si>
  <si>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</si>
  <si>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</si>
  <si>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</si>
  <si>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</si>
  <si>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</si>
  <si>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</si>
  <si>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</si>
  <si>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</si>
  <si>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</si>
  <si>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</si>
  <si>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</si>
  <si>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</si>
  <si>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</si>
  <si>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</si>
  <si>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</si>
  <si>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</si>
  <si>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</si>
  <si>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</si>
  <si>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</si>
  <si>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</si>
  <si>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</si>
  <si>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</si>
  <si>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</si>
  <si>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</si>
  <si>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</si>
  <si>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</si>
  <si>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</si>
  <si>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</si>
  <si>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</si>
  <si>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</si>
  <si>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</si>
  <si>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</si>
  <si>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</si>
  <si>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</si>
  <si>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</si>
  <si>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</si>
  <si>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</si>
  <si>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</si>
  <si>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</si>
  <si>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</si>
  <si>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</si>
  <si>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</si>
  <si>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</si>
  <si>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</si>
  <si>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</si>
  <si>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</si>
  <si>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</si>
  <si>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</si>
  <si>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</si>
  <si>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</si>
  <si>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</si>
  <si>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</si>
  <si>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</si>
  <si>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</si>
  <si>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</si>
  <si>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</si>
  <si>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</si>
  <si>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</si>
  <si>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</si>
  <si>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</si>
  <si>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</si>
  <si>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</si>
  <si>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</si>
  <si>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</si>
  <si>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</si>
  <si>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</si>
  <si>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</si>
  <si>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</si>
  <si>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</si>
  <si>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</si>
  <si>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</si>
  <si>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</si>
  <si>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</si>
  <si>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</si>
  <si>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</si>
  <si>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</si>
  <si>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</si>
  <si>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</si>
  <si>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</si>
  <si>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</si>
  <si>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</si>
  <si>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</si>
  <si>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</si>
  <si>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</si>
  <si>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</si>
  <si>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</si>
  <si>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</si>
  <si>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</si>
  <si>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</si>
  <si>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</si>
  <si>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</si>
  <si>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</si>
  <si>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</si>
  <si>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</si>
  <si>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</si>
  <si>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</si>
  <si>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</si>
  <si>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</si>
  <si>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</si>
  <si>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</si>
  <si>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</si>
  <si>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</si>
  <si>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</si>
  <si>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</si>
  <si>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</si>
  <si>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</si>
  <si>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</si>
  <si>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</si>
  <si>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</si>
  <si>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</si>
  <si>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</si>
  <si>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</si>
  <si>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</si>
  <si>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</si>
  <si>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</si>
  <si>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</si>
  <si>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</si>
  <si>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</si>
  <si>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</si>
  <si>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</si>
  <si>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</si>
  <si>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</si>
  <si>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</si>
  <si>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</si>
  <si>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</si>
  <si>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</si>
  <si>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</si>
  <si>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</si>
  <si>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</si>
  <si>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</si>
  <si>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</si>
  <si>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</si>
  <si>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</si>
  <si>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</si>
  <si>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</si>
  <si>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</si>
  <si>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</si>
  <si>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</si>
  <si>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</si>
  <si>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</si>
  <si>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</si>
  <si>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</si>
  <si>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</si>
  <si>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</si>
  <si>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</si>
  <si>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</si>
  <si>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</si>
  <si>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</si>
  <si>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</si>
  <si>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</si>
  <si>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</si>
  <si>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</si>
  <si>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</si>
  <si>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</si>
  <si>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</si>
  <si>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</si>
  <si>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</si>
  <si>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</si>
  <si>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</si>
  <si>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</si>
  <si>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</si>
  <si>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</si>
  <si>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</si>
  <si>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</si>
  <si>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</si>
  <si>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</si>
  <si>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</si>
  <si>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</si>
  <si>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</si>
  <si>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</si>
  <si>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</si>
  <si>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</si>
  <si>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</si>
  <si>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</si>
  <si>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</si>
  <si>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</si>
  <si>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</si>
  <si>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</si>
  <si>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</si>
  <si>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</si>
  <si>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</si>
  <si>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</si>
  <si>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</si>
  <si>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</si>
  <si>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</si>
  <si>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</si>
  <si>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</si>
  <si>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</si>
  <si>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</si>
  <si>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</si>
  <si>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</si>
  <si>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</si>
  <si>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</si>
  <si>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</si>
  <si>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</si>
  <si>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</si>
  <si>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</si>
  <si>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</si>
  <si>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</si>
  <si>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</si>
  <si>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</si>
  <si>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</si>
  <si>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</si>
  <si>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</si>
  <si>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</si>
  <si>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</si>
  <si>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</si>
  <si>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</si>
  <si>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</si>
  <si>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</si>
  <si>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</si>
  <si>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</si>
  <si>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</si>
  <si>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</si>
  <si>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</si>
  <si>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</si>
  <si>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</si>
  <si>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</si>
  <si>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</si>
  <si>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</si>
  <si>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</si>
  <si>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</si>
  <si>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</si>
  <si>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</si>
  <si>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</si>
  <si>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</si>
  <si>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</si>
  <si>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</si>
  <si>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</si>
  <si>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</si>
  <si>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</si>
  <si>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</si>
  <si>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</si>
  <si>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</si>
  <si>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</si>
  <si>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</si>
  <si>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</si>
  <si>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</si>
  <si>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</si>
  <si>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</si>
  <si>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</si>
  <si>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</si>
  <si>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</si>
  <si>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</si>
  <si>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</si>
  <si>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</si>
  <si>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</si>
  <si>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</si>
  <si>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</si>
  <si>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</si>
  <si>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</si>
  <si>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</si>
  <si>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</si>
  <si>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</si>
  <si>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</si>
  <si>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</si>
  <si>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</si>
  <si>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</si>
  <si>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</si>
  <si>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</si>
  <si>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</si>
  <si>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</si>
  <si>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</si>
  <si>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</si>
  <si>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</si>
  <si>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</si>
  <si>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</si>
  <si>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</si>
  <si>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</si>
  <si>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</si>
  <si>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</si>
  <si>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</si>
  <si>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</si>
  <si>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</si>
  <si>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</si>
  <si>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</si>
  <si>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</si>
  <si>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</si>
  <si>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</si>
  <si>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</si>
  <si>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</si>
  <si>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</si>
  <si>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</si>
  <si>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</si>
  <si>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</si>
  <si>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</si>
  <si>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</si>
  <si>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</si>
  <si>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</si>
  <si>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</si>
  <si>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</si>
  <si>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</si>
  <si>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</si>
  <si>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</si>
  <si>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</si>
  <si>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</si>
  <si>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</si>
  <si>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</si>
  <si>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</si>
  <si>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</si>
  <si>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</si>
  <si>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</si>
  <si>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</si>
  <si>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</si>
  <si>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</si>
  <si>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</si>
  <si>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</si>
  <si>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</si>
  <si>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</si>
  <si>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</si>
  <si>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</si>
  <si>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</si>
  <si>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</si>
  <si>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</si>
  <si>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</si>
  <si>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</si>
  <si>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</si>
  <si>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</si>
  <si>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</si>
  <si>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</si>
  <si>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</si>
  <si>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</si>
  <si>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</si>
  <si>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</si>
  <si>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</si>
  <si>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</si>
  <si>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</si>
  <si>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</si>
  <si>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</si>
  <si>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</si>
  <si>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</si>
  <si>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</si>
  <si>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</si>
  <si>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</si>
  <si>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</si>
  <si>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</si>
  <si>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</si>
  <si>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</si>
  <si>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</si>
  <si>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</si>
  <si>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</si>
  <si>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</si>
  <si>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</si>
  <si>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</si>
  <si>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</si>
  <si>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</si>
  <si>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</si>
  <si>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</si>
  <si>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</si>
  <si>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</si>
  <si>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</si>
  <si>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</si>
  <si>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</si>
  <si>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</si>
  <si>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</si>
  <si>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</si>
  <si>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</si>
  <si>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</si>
  <si>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</si>
  <si>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</si>
  <si>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</si>
  <si>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</si>
  <si>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</si>
  <si>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</si>
  <si>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</si>
  <si>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</si>
  <si>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</si>
  <si>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</si>
  <si>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</si>
  <si>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</si>
  <si>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</si>
  <si>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</si>
  <si>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</si>
  <si>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</si>
  <si>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</si>
  <si>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</si>
  <si>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</si>
  <si>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</si>
  <si>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</si>
  <si>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</si>
  <si>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</si>
  <si>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</si>
  <si>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</si>
  <si>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</si>
  <si>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</si>
  <si>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</si>
  <si>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</si>
  <si>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</si>
  <si>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</si>
  <si>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</si>
  <si>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</si>
  <si>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</si>
  <si>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</si>
  <si>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</si>
  <si>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</si>
  <si>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</si>
  <si>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</si>
  <si>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</si>
  <si>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</si>
  <si>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</si>
  <si>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</si>
  <si>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</si>
  <si>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</si>
  <si>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</si>
  <si>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</si>
  <si>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</si>
  <si>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</si>
  <si>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</si>
  <si>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</si>
  <si>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</si>
  <si>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</si>
  <si>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</si>
  <si>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</si>
  <si>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</si>
  <si>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</si>
  <si>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</si>
  <si>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</si>
  <si>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</si>
  <si>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</si>
  <si>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</si>
  <si>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</si>
  <si>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</si>
  <si>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</si>
  <si>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</si>
  <si>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</si>
  <si>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</si>
  <si>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</si>
  <si>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</si>
  <si>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</si>
  <si>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</si>
  <si>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</si>
  <si>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</si>
  <si>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</si>
  <si>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</si>
  <si>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</si>
  <si>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</si>
  <si>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</si>
  <si>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</si>
  <si>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</si>
  <si>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</si>
  <si>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</si>
  <si>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</si>
  <si>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</si>
  <si>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</si>
  <si>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</si>
  <si>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</si>
  <si>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</si>
  <si>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</si>
  <si>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</si>
  <si>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</si>
  <si>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</si>
  <si>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</si>
  <si>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</si>
  <si>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</si>
  <si>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</si>
  <si>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</si>
  <si>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</si>
  <si>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</si>
  <si>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</si>
  <si>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</si>
  <si>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</si>
  <si>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</si>
  <si>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</si>
  <si>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</si>
  <si>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</si>
  <si>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</si>
  <si>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</si>
  <si>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</si>
  <si>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</si>
  <si>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</si>
  <si>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</si>
  <si>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</si>
  <si>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</si>
  <si>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</si>
  <si>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</si>
  <si>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</si>
  <si>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</si>
  <si>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</si>
  <si>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</si>
  <si>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</si>
  <si>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</si>
  <si>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</si>
  <si>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</si>
  <si>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</si>
  <si>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</si>
  <si>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</si>
  <si>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</si>
  <si>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</si>
  <si>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</si>
  <si>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</si>
  <si>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</si>
  <si>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</si>
  <si>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</si>
  <si>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</si>
  <si>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</si>
  <si>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</si>
  <si>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</si>
  <si>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</si>
  <si>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</si>
  <si>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</si>
  <si>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</si>
  <si>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</si>
  <si>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</si>
  <si>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</si>
  <si>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</si>
  <si>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</si>
  <si>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</si>
  <si>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</si>
  <si>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</si>
  <si>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</si>
  <si>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</si>
  <si>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</si>
  <si>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</si>
  <si>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</si>
  <si>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</si>
  <si>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</si>
  <si>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</si>
  <si>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</si>
  <si>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</si>
  <si>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</si>
  <si>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</si>
  <si>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</si>
  <si>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</si>
  <si>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</si>
  <si>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</si>
  <si>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</si>
  <si>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</si>
  <si>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</si>
  <si>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</si>
  <si>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</si>
  <si>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</si>
  <si>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</si>
  <si>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</si>
  <si>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</si>
  <si>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</si>
  <si>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</si>
  <si>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</si>
  <si>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</si>
  <si>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</si>
  <si>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</si>
  <si>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</si>
  <si>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</si>
  <si>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</si>
  <si>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</si>
  <si>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</si>
  <si>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</si>
  <si>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</si>
  <si>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</si>
  <si>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</si>
  <si>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</si>
  <si>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</si>
  <si>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</si>
  <si>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</si>
  <si>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</si>
  <si>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</si>
  <si>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</si>
  <si>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</si>
  <si>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</si>
  <si>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</si>
  <si>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</si>
  <si>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</si>
  <si>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</si>
  <si>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</si>
  <si>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</si>
  <si>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</si>
  <si>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</si>
  <si>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</si>
  <si>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</si>
  <si>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</si>
  <si>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</si>
  <si>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</si>
  <si>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</si>
  <si>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</si>
  <si>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</si>
  <si>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</si>
  <si>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</si>
  <si>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</si>
  <si>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</si>
  <si>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</si>
  <si>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</si>
  <si>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</si>
  <si>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</si>
  <si>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</si>
  <si>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</si>
  <si>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</si>
  <si>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</si>
  <si>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</si>
  <si>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</si>
  <si>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</si>
  <si>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</si>
  <si>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</si>
  <si>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</si>
  <si>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</si>
  <si>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</si>
  <si>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</si>
  <si>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</si>
  <si>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</si>
  <si>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</si>
  <si>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</si>
  <si>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</si>
  <si>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</si>
  <si>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</si>
  <si>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</si>
  <si>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</si>
  <si>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</si>
  <si>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</si>
  <si>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</si>
  <si>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</si>
  <si>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</si>
  <si>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</si>
  <si>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</si>
  <si>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</si>
  <si>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</si>
  <si>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</si>
  <si>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</si>
  <si>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</si>
  <si>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</si>
  <si>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</si>
  <si>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</si>
  <si>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</si>
  <si>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</si>
  <si>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</si>
  <si>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</si>
  <si>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</si>
  <si>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</si>
  <si>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</si>
  <si>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</si>
  <si>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</si>
  <si>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</si>
  <si>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</si>
  <si>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</si>
  <si>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</si>
  <si>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</si>
  <si>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</si>
  <si>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</si>
  <si>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</si>
  <si>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</si>
  <si>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</si>
  <si>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</si>
  <si>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</si>
  <si>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</si>
  <si>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</si>
  <si>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</si>
  <si>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</si>
  <si>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</si>
  <si>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</si>
  <si>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</si>
  <si>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</si>
  <si>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</si>
  <si>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</si>
  <si>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</si>
  <si>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</si>
  <si>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</si>
  <si>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</si>
  <si>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</si>
  <si>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</si>
  <si>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</si>
  <si>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</si>
  <si>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</si>
  <si>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</si>
  <si>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</si>
  <si>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</si>
  <si>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</si>
  <si>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</si>
  <si>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</si>
  <si>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</si>
  <si>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</si>
  <si>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</si>
  <si>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</si>
  <si>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</si>
  <si>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</si>
  <si>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</si>
  <si>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</si>
  <si>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</si>
  <si>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</si>
  <si>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</si>
  <si>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</si>
  <si>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</si>
  <si>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</si>
  <si>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</si>
  <si>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</si>
  <si>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</si>
  <si>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</si>
  <si>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</si>
  <si>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</si>
  <si>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</si>
  <si>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</si>
  <si>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</si>
  <si>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</si>
  <si>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</si>
  <si>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</si>
  <si>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</si>
  <si>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</si>
  <si>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</si>
  <si>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</si>
  <si>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</si>
  <si>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</si>
  <si>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</si>
  <si>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</si>
  <si>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</si>
  <si>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</si>
  <si>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</si>
  <si>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</si>
  <si>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</si>
  <si>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</si>
  <si>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</si>
  <si>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</si>
  <si>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</si>
  <si>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</si>
  <si>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</si>
  <si>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</si>
  <si>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</si>
  <si>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</si>
  <si>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</si>
  <si>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</si>
  <si>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</si>
  <si>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</si>
  <si>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</si>
  <si>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</si>
  <si>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</si>
  <si>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</si>
  <si>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</si>
  <si>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</si>
  <si>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</si>
  <si>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</si>
  <si>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</si>
  <si>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</si>
  <si>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</si>
  <si>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</si>
  <si>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</si>
  <si>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</si>
  <si>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</si>
  <si>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</si>
  <si>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</si>
  <si>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</si>
  <si>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</si>
  <si>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</si>
  <si>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</si>
  <si>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</si>
  <si>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</si>
  <si>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</si>
  <si>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</si>
  <si>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</si>
  <si>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</si>
  <si>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</si>
  <si>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</si>
  <si>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</si>
  <si>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</si>
  <si>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</si>
  <si>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</si>
  <si>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</si>
  <si>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</si>
  <si>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</si>
  <si>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</si>
  <si>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</si>
  <si>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</si>
  <si>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</si>
  <si>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</si>
  <si>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</si>
  <si>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</si>
  <si>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</si>
  <si>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</si>
  <si>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</si>
  <si>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</si>
  <si>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</si>
  <si>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</si>
  <si>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</si>
  <si>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</si>
  <si>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</si>
  <si>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</si>
  <si>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</si>
  <si>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</si>
  <si>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</si>
  <si>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</si>
  <si>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</si>
  <si>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</si>
  <si>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</si>
  <si>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</si>
  <si>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</si>
  <si>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</si>
  <si>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</si>
  <si>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</si>
  <si>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</si>
  <si>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</si>
  <si>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</si>
  <si>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</si>
  <si>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</si>
  <si>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</si>
  <si>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</si>
  <si>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</si>
  <si>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</si>
  <si>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</si>
  <si>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</si>
  <si>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</si>
  <si>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</si>
  <si>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</si>
  <si>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</si>
  <si>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</si>
  <si>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</si>
  <si>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</si>
  <si>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</si>
  <si>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</si>
  <si>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</si>
  <si>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</si>
  <si>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</si>
  <si>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</si>
  <si>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</si>
  <si>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</si>
  <si>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</si>
  <si>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</si>
  <si>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</si>
  <si>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</si>
  <si>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</si>
  <si>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</si>
  <si>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</si>
  <si>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</si>
  <si>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</si>
  <si>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</si>
  <si>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</si>
  <si>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</si>
  <si>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</si>
  <si>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</si>
  <si>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</si>
  <si>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</si>
  <si>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</si>
  <si>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</si>
  <si>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</si>
  <si>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</si>
  <si>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</si>
  <si>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</si>
  <si>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</si>
  <si>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</si>
  <si>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</si>
  <si>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</si>
  <si>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</si>
  <si>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</si>
  <si>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</si>
  <si>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</si>
  <si>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</si>
  <si>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</si>
  <si>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</si>
  <si>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</si>
  <si>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</si>
  <si>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</si>
  <si>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</si>
  <si>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</si>
  <si>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</si>
  <si>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</si>
  <si>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</si>
  <si>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</si>
  <si>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</si>
  <si>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</si>
  <si>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</si>
  <si>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</si>
  <si>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</si>
  <si>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</si>
  <si>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</si>
  <si>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</si>
  <si>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</si>
  <si>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</si>
  <si>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</si>
  <si>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</si>
  <si>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</si>
  <si>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</si>
  <si>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</si>
  <si>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</si>
  <si>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</si>
  <si>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</si>
  <si>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</si>
  <si>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</si>
  <si>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</si>
  <si>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</si>
  <si>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</si>
  <si>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</si>
  <si>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</si>
  <si>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</si>
  <si>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</si>
  <si>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</si>
  <si>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</si>
  <si>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</si>
  <si>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</si>
  <si>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</si>
  <si>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</si>
  <si>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</si>
  <si>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</si>
  <si>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</si>
  <si>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</si>
  <si>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</si>
  <si>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</si>
  <si>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</si>
  <si>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</si>
  <si>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</si>
  <si>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</si>
  <si>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</si>
  <si>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</si>
  <si>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</si>
  <si>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</si>
  <si>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</si>
  <si>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</si>
  <si>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</si>
  <si>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</si>
  <si>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</si>
  <si>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</si>
  <si>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</si>
  <si>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</si>
  <si>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</si>
  <si>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</si>
  <si>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</si>
  <si>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</si>
  <si>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</si>
  <si>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</si>
  <si>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</si>
  <si>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</si>
  <si>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</si>
  <si>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</si>
  <si>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</si>
  <si>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</si>
  <si>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</si>
  <si>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</si>
  <si>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</si>
  <si>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</si>
  <si>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</si>
  <si>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</si>
  <si>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</si>
  <si>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</si>
  <si>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</si>
  <si>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</si>
  <si>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</si>
  <si>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</si>
  <si>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</si>
  <si>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</si>
  <si>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</si>
  <si>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</si>
  <si>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</si>
  <si>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</si>
  <si>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</si>
  <si>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</si>
  <si>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</si>
  <si>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</si>
  <si>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</si>
  <si>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</si>
  <si>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</si>
  <si>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</si>
  <si>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</si>
  <si>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</si>
  <si>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</si>
  <si>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</si>
  <si>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</si>
  <si>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</si>
  <si>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</si>
  <si>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</si>
  <si>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</si>
  <si>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</si>
  <si>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</si>
  <si>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</si>
  <si>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</si>
  <si>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</si>
  <si>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</si>
  <si>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</si>
  <si>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</si>
  <si>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</si>
  <si>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</si>
  <si>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</si>
  <si>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</si>
  <si>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</si>
  <si>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</si>
  <si>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</si>
  <si>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</si>
  <si>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</si>
  <si>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</si>
  <si>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</si>
  <si>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</si>
  <si>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</si>
  <si>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</si>
  <si>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</si>
  <si>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</si>
  <si>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</si>
  <si>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</si>
  <si>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</si>
  <si>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</si>
  <si>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</si>
  <si>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</si>
  <si>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</si>
  <si>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</si>
  <si>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</si>
  <si>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</si>
  <si>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</si>
  <si>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</si>
  <si>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</si>
  <si>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</si>
  <si>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</si>
  <si>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</si>
  <si>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</si>
  <si>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</si>
  <si>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</si>
  <si>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</si>
  <si>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</si>
  <si>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</si>
  <si>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</si>
  <si>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</si>
  <si>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</si>
  <si>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</si>
  <si>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</si>
  <si>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</si>
  <si>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</si>
  <si>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</si>
  <si>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</si>
  <si>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</si>
  <si>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</si>
  <si>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</si>
  <si>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</si>
  <si>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</si>
  <si>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</si>
  <si>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</si>
  <si>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</si>
  <si>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</si>
  <si>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</si>
  <si>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</si>
  <si>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</si>
  <si>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</si>
  <si>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</si>
  <si>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</si>
  <si>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</si>
  <si>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</si>
  <si>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</si>
  <si>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</si>
  <si>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</si>
  <si>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</si>
  <si>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</si>
  <si>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</si>
  <si>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</si>
  <si>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</si>
  <si>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</si>
  <si>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</si>
  <si>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</si>
  <si>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</si>
  <si>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</si>
  <si>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</si>
  <si>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</si>
  <si>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</si>
  <si>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</si>
  <si>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</si>
  <si>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</si>
  <si>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</si>
  <si>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</si>
  <si>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</si>
  <si>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</si>
  <si>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</si>
  <si>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</si>
  <si>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</si>
  <si>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</si>
  <si>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</si>
  <si>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</si>
  <si>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</si>
  <si>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</si>
  <si>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</si>
  <si>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</si>
  <si>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</si>
  <si>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</si>
  <si>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</si>
  <si>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</si>
  <si>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</si>
  <si>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</si>
  <si>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</si>
  <si>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</si>
  <si>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</si>
  <si>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</si>
  <si>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</si>
  <si>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</si>
  <si>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</si>
  <si>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</si>
  <si>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</si>
  <si>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</si>
  <si>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</si>
  <si>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</si>
  <si>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</si>
  <si>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</si>
  <si>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</si>
  <si>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</si>
  <si>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</si>
  <si>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</si>
  <si>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</si>
  <si>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</si>
  <si>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</si>
  <si>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</si>
  <si>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</si>
  <si>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</si>
  <si>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</si>
  <si>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</si>
  <si>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</si>
  <si>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</si>
  <si>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</si>
  <si>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</si>
  <si>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</si>
  <si>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</si>
  <si>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</si>
  <si>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</si>
  <si>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</si>
  <si>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</si>
  <si>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</si>
  <si>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</si>
  <si>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</si>
  <si>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</si>
  <si>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</si>
  <si>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</si>
  <si>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</si>
  <si>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</si>
  <si>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</si>
  <si>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</si>
  <si>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</si>
  <si>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</si>
  <si>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</si>
  <si>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</si>
  <si>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</si>
  <si>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</si>
  <si>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</si>
  <si>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</si>
  <si>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</si>
  <si>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</si>
  <si>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</si>
  <si>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</si>
  <si>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</si>
  <si>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</si>
  <si>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</si>
  <si>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</si>
  <si>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</si>
  <si>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</si>
  <si>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</si>
  <si>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</si>
  <si>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</si>
  <si>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</si>
  <si>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</si>
  <si>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</si>
  <si>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</si>
  <si>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</si>
  <si>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</si>
  <si>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</si>
  <si>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</si>
  <si>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</si>
  <si>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</si>
  <si>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</si>
  <si>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</si>
  <si>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</si>
  <si>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</si>
  <si>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</si>
  <si>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</si>
  <si>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</si>
  <si>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</si>
  <si>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</si>
  <si>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</si>
  <si>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</si>
  <si>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</si>
  <si>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</si>
  <si>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</si>
  <si>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</si>
  <si>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</si>
  <si>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</si>
  <si>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</si>
  <si>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</si>
  <si>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</si>
  <si>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</si>
  <si>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</si>
  <si>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</si>
  <si>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</si>
  <si>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</si>
  <si>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</si>
  <si>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</si>
  <si>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</si>
  <si>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</si>
  <si>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</si>
  <si>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</si>
  <si>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</si>
  <si>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</si>
  <si>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</si>
  <si>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</si>
  <si>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</si>
  <si>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</si>
  <si>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</si>
  <si>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</si>
  <si>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</si>
  <si>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</si>
  <si>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</si>
  <si>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</si>
  <si>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</si>
  <si>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</si>
  <si>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</si>
  <si>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</si>
  <si>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</si>
  <si>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</si>
  <si>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</si>
  <si>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</si>
  <si>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</si>
  <si>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</si>
  <si>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</si>
  <si>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</si>
  <si>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</si>
  <si>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</si>
  <si>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</si>
  <si>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</si>
  <si>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</si>
  <si>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</si>
  <si>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</si>
  <si>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</si>
  <si>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</si>
  <si>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</si>
  <si>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</si>
  <si>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</si>
  <si>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</si>
  <si>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</si>
  <si>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</si>
  <si>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</si>
  <si>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</si>
  <si>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</si>
  <si>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</si>
  <si>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</si>
  <si>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</si>
  <si>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</si>
  <si>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</si>
  <si>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</si>
  <si>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</si>
  <si>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</si>
  <si>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</si>
  <si>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</si>
  <si>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</si>
  <si>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</si>
  <si>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</si>
  <si>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</si>
  <si>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</si>
  <si>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</si>
  <si>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</si>
  <si>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</si>
  <si>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</si>
  <si>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</si>
  <si>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</si>
  <si>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</si>
  <si>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</si>
  <si>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</si>
  <si>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</si>
  <si>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</si>
  <si>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</si>
  <si>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</si>
  <si>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</si>
  <si>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</si>
  <si>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</si>
  <si>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</si>
  <si>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</si>
  <si>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</si>
  <si>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</si>
  <si>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</si>
  <si>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</si>
  <si>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</si>
  <si>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</si>
  <si>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</si>
  <si>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</si>
  <si>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</si>
  <si>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</si>
  <si>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</si>
  <si>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</si>
  <si>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</si>
  <si>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</si>
  <si>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</si>
  <si>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</si>
  <si>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</si>
  <si>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</si>
  <si>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</si>
  <si>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</si>
  <si>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</si>
  <si>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</si>
  <si>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</si>
  <si>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</si>
  <si>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</si>
  <si>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</si>
  <si>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</si>
  <si>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</si>
  <si>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</si>
  <si>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</si>
  <si>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</si>
  <si>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</si>
  <si>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</si>
  <si>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</si>
  <si>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</si>
  <si>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</si>
  <si>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</si>
  <si>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</si>
  <si>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</si>
  <si>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</si>
  <si>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</si>
  <si>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</si>
  <si>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</si>
  <si>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</si>
  <si>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</si>
  <si>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</si>
  <si>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</si>
  <si>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</si>
  <si>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</si>
  <si>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</si>
  <si>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</si>
  <si>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</si>
  <si>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</si>
  <si>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</si>
  <si>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</si>
  <si>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</si>
  <si>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</si>
  <si>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</si>
  <si>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</si>
  <si>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</si>
  <si>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</si>
  <si>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</si>
  <si>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</si>
  <si>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</si>
  <si>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</si>
  <si>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</si>
  <si>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</si>
  <si>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</si>
  <si>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</si>
  <si>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</si>
  <si>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</si>
  <si>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</si>
  <si>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</si>
  <si>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</si>
  <si>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</si>
  <si>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</si>
  <si>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</si>
  <si>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</si>
  <si>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</si>
  <si>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</si>
  <si>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</si>
  <si>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</si>
  <si>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</si>
  <si>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</si>
  <si>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</si>
  <si>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</si>
  <si>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</si>
  <si>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</si>
  <si>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</si>
  <si>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</si>
  <si>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</si>
  <si>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</si>
  <si>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</si>
  <si>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</si>
  <si>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</si>
  <si>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</si>
  <si>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</si>
  <si>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</si>
  <si>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</si>
  <si>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</si>
  <si>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</si>
  <si>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</si>
  <si>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</si>
  <si>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</si>
  <si>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</si>
  <si>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</si>
  <si>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</si>
  <si>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</si>
  <si>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</si>
  <si>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</si>
  <si>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</si>
  <si>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</si>
  <si>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</si>
  <si>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</si>
  <si>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</si>
  <si>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</si>
  <si>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</si>
  <si>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</si>
  <si>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</si>
  <si>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</si>
  <si>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</si>
  <si>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</si>
  <si>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</si>
  <si>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</si>
  <si>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</si>
  <si>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</si>
  <si>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</si>
  <si>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</si>
  <si>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</si>
  <si>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</si>
  <si>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</si>
  <si>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</si>
  <si>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</si>
  <si>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</si>
  <si>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</si>
  <si>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</si>
  <si>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</si>
  <si>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</si>
  <si>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</si>
  <si>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</si>
  <si>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</si>
  <si>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</si>
  <si>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</si>
  <si>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</si>
  <si>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</si>
  <si>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</si>
  <si>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</si>
  <si>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</si>
  <si>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</si>
  <si>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</si>
  <si>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</si>
  <si>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</si>
  <si>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</si>
  <si>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</si>
  <si>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</si>
  <si>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</si>
  <si>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</si>
  <si>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</si>
  <si>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</si>
  <si>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</si>
  <si>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</si>
  <si>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</si>
  <si>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</si>
  <si>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</si>
  <si>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</si>
  <si>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</si>
  <si>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</si>
  <si>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</si>
  <si>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</si>
  <si>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</si>
  <si>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</si>
  <si>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</si>
  <si>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</si>
  <si>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</si>
  <si>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</si>
  <si>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</si>
  <si>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</si>
  <si>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</si>
  <si>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</si>
  <si>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</si>
  <si>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</si>
  <si>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</si>
  <si>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</si>
  <si>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</si>
  <si>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</si>
  <si>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</si>
  <si>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</si>
  <si>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</si>
  <si>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</si>
  <si>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</si>
  <si>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</si>
  <si>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</si>
  <si>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</si>
  <si>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</si>
  <si>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</si>
  <si>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</si>
  <si>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</si>
  <si>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</si>
  <si>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</si>
  <si>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</si>
  <si>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</si>
  <si>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</si>
  <si>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</si>
  <si>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</si>
  <si>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</si>
  <si>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</si>
  <si>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</si>
  <si>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</si>
  <si>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</si>
  <si>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</si>
  <si>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</si>
  <si>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</si>
  <si>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</si>
  <si>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</si>
  <si>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</si>
  <si>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</si>
  <si>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</si>
  <si>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</si>
  <si>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</si>
  <si>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</si>
  <si>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</si>
  <si>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</si>
  <si>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</si>
  <si>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</si>
  <si>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</si>
  <si>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</si>
  <si>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</si>
  <si>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</si>
  <si>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</si>
  <si>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</si>
  <si>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</si>
  <si>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</si>
  <si>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</si>
  <si>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</si>
  <si>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</si>
  <si>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</si>
  <si>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</si>
  <si>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</si>
  <si>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</si>
  <si>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</si>
  <si>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</si>
  <si>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</si>
  <si>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</si>
  <si>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</si>
  <si>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</si>
  <si>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</si>
  <si>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</si>
  <si>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</si>
  <si>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</si>
  <si>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</si>
  <si>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</si>
  <si>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</si>
  <si>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</si>
  <si>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</si>
  <si>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</si>
  <si>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</si>
  <si>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</si>
  <si>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</si>
  <si>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</si>
  <si>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</si>
  <si>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</si>
  <si>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</si>
  <si>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</si>
  <si>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</si>
  <si>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</si>
  <si>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</si>
  <si>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</si>
  <si>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</si>
  <si>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</si>
  <si>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</si>
  <si>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</si>
  <si>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</si>
  <si>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</si>
  <si>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</si>
  <si>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</si>
  <si>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</si>
  <si>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</si>
  <si>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</si>
  <si>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</si>
  <si>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</si>
  <si>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</si>
  <si>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</si>
  <si>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</si>
  <si>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</si>
  <si>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</si>
  <si>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</si>
  <si>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</si>
  <si>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</si>
  <si>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</si>
  <si>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</si>
  <si>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</si>
  <si>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</si>
  <si>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</si>
  <si>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</si>
  <si>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</si>
  <si>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</si>
  <si>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</si>
  <si>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</si>
  <si>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</si>
  <si>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</si>
  <si>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</si>
  <si>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</si>
  <si>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</si>
  <si>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</si>
  <si>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</si>
  <si>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</si>
  <si>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</si>
  <si>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</si>
  <si>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</si>
  <si>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</si>
  <si>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</si>
  <si>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</si>
  <si>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</si>
  <si>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</si>
  <si>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</si>
  <si>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</si>
  <si>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</si>
  <si>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</si>
  <si>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</si>
  <si>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</si>
  <si>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</si>
  <si>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</si>
  <si>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</si>
  <si>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</si>
  <si>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</si>
  <si>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</si>
  <si>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</si>
  <si>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</si>
  <si>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</si>
  <si>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</si>
  <si>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</si>
  <si>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</si>
  <si>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</si>
  <si>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</si>
  <si>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</si>
  <si>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</si>
  <si>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</si>
  <si>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</si>
  <si>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</si>
  <si>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</si>
  <si>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</si>
  <si>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</si>
  <si>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</si>
  <si>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</si>
  <si>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</si>
  <si>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</si>
  <si>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</si>
  <si>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</si>
  <si>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</si>
  <si>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</si>
  <si>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</si>
  <si>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</si>
  <si>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</si>
  <si>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</si>
  <si>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</si>
  <si>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</si>
  <si>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</si>
  <si>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</si>
  <si>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</si>
  <si>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</si>
  <si>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</si>
  <si>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</si>
  <si>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</si>
  <si>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</si>
  <si>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</si>
  <si>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</si>
  <si>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</si>
  <si>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</si>
  <si>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</si>
  <si>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</si>
  <si>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</si>
  <si>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</si>
  <si>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</si>
  <si>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</si>
  <si>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</si>
  <si>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</si>
  <si>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</si>
  <si>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</si>
  <si>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</si>
  <si>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</si>
  <si>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</si>
  <si>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</si>
  <si>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</si>
  <si>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</si>
  <si>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</si>
  <si>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</si>
  <si>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</si>
  <si>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</si>
  <si>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</si>
  <si>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</si>
  <si>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</si>
  <si>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</si>
  <si>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</si>
  <si>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</si>
  <si>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</si>
  <si>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</si>
  <si>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</si>
  <si>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</si>
  <si>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</si>
  <si>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</si>
  <si>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</si>
  <si>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</si>
  <si>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</si>
  <si>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</si>
  <si>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</si>
  <si>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</si>
  <si>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</si>
  <si>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</si>
  <si>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</si>
  <si>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</si>
  <si>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</si>
  <si>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</si>
  <si>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</si>
  <si>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</si>
  <si>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</si>
  <si>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</si>
  <si>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</si>
  <si>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</si>
  <si>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</si>
  <si>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</si>
  <si>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</si>
  <si>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</si>
  <si>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</si>
  <si>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</si>
  <si>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</si>
  <si>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</si>
  <si>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</si>
  <si>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</si>
  <si>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</si>
  <si>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</si>
  <si>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</si>
  <si>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</si>
  <si>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</si>
  <si>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</si>
  <si>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</si>
  <si>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</si>
  <si>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</si>
  <si>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</si>
  <si>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</si>
  <si>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</si>
  <si>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</si>
  <si>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</si>
  <si>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</si>
  <si>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</si>
  <si>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</si>
  <si>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</si>
  <si>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</si>
  <si>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</si>
  <si>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</si>
  <si>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</si>
  <si>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</si>
  <si>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</si>
  <si>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</si>
  <si>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</si>
  <si>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</si>
  <si>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</si>
  <si>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</si>
  <si>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</si>
  <si>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</si>
  <si>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</si>
  <si>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</si>
  <si>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</si>
  <si>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</si>
  <si>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</si>
  <si>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</si>
  <si>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</si>
  <si>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</si>
  <si>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</si>
  <si>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</si>
  <si>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</si>
  <si>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</si>
  <si>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</si>
  <si>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</si>
  <si>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</si>
  <si>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</si>
  <si>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</si>
  <si>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</si>
  <si>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</si>
  <si>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</si>
  <si>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</si>
  <si>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</si>
  <si>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</si>
  <si>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</si>
  <si>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</si>
  <si>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</si>
  <si>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</si>
  <si>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</si>
  <si>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</si>
  <si>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</si>
  <si>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</si>
  <si>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</si>
  <si>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</si>
  <si>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</si>
  <si>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</si>
  <si>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</si>
  <si>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</si>
  <si>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</si>
  <si>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</si>
  <si>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</si>
  <si>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</si>
  <si>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</si>
  <si>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</si>
  <si>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</si>
  <si>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</si>
  <si>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</si>
  <si>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</si>
  <si>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</si>
  <si>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</si>
  <si>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</si>
  <si>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</si>
  <si>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</si>
  <si>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</si>
  <si>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</si>
  <si>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</si>
  <si>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</si>
  <si>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</si>
  <si>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</si>
  <si>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</si>
  <si>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</si>
  <si>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</si>
  <si>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</si>
  <si>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</si>
  <si>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</si>
  <si>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</si>
  <si>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</si>
  <si>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</si>
  <si>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</si>
  <si>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</si>
  <si>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</si>
  <si>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</si>
  <si>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</si>
  <si>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</si>
  <si>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</si>
  <si>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</si>
  <si>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</si>
  <si>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</si>
  <si>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</si>
  <si>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</si>
  <si>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</si>
  <si>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</si>
  <si>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</si>
  <si>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</si>
  <si>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</si>
  <si>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</si>
  <si>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</si>
  <si>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</si>
  <si>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</si>
  <si>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</si>
  <si>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</si>
  <si>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</si>
  <si>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</si>
  <si>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</si>
  <si>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</si>
  <si>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</si>
  <si>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</si>
  <si>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</si>
  <si>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</si>
  <si>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</si>
  <si>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</si>
  <si>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</si>
  <si>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</si>
  <si>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</si>
  <si>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</si>
  <si>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</si>
  <si>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</si>
  <si>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</si>
  <si>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</si>
  <si>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</si>
  <si>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</si>
  <si>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</si>
  <si>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</si>
  <si>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</si>
  <si>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</si>
  <si>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</si>
  <si>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</si>
  <si>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</si>
  <si>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</si>
  <si>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</si>
  <si>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</si>
  <si>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</si>
  <si>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</si>
  <si>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</si>
  <si>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</si>
  <si>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</si>
  <si>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</si>
  <si>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</si>
  <si>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</si>
  <si>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</si>
  <si>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</si>
  <si>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</si>
  <si>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</si>
  <si>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</si>
  <si>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</si>
  <si>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</si>
  <si>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</si>
  <si>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</si>
  <si>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</si>
  <si>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</si>
  <si>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</si>
  <si>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</si>
  <si>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</si>
  <si>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</si>
  <si>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</si>
  <si>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</si>
  <si>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</si>
  <si>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</si>
  <si>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</si>
  <si>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</si>
  <si>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</si>
  <si>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</si>
  <si>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</si>
  <si>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</si>
  <si>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</si>
  <si>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</si>
  <si>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</si>
  <si>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</si>
  <si>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</si>
  <si>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</si>
  <si>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</si>
  <si>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</si>
  <si>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</si>
  <si>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</si>
  <si>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</si>
  <si>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</si>
  <si>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</si>
  <si>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</si>
  <si>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</si>
  <si>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</si>
  <si>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</si>
  <si>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</si>
  <si>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</si>
  <si>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</si>
  <si>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</si>
  <si>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</si>
  <si>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</si>
  <si>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</si>
  <si>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</si>
  <si>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</si>
  <si>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</si>
  <si>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</si>
  <si>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</si>
  <si>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</si>
  <si>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</si>
  <si>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</si>
  <si>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</si>
  <si>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</si>
  <si>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</si>
  <si>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</si>
  <si>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</si>
  <si>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</si>
  <si>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</si>
  <si>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</si>
  <si>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</si>
  <si>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</si>
  <si>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</si>
  <si>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</si>
  <si>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</si>
  <si>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</si>
  <si>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</si>
  <si>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</si>
  <si>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</si>
  <si>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</si>
  <si>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</si>
  <si>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</si>
  <si>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</si>
  <si>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</si>
  <si>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</si>
  <si>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</si>
  <si>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</si>
  <si>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</si>
  <si>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</si>
  <si>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</si>
  <si>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</si>
  <si>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</si>
  <si>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</si>
  <si>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</si>
  <si>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</si>
  <si>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</si>
  <si>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</si>
  <si>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</si>
  <si>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</si>
  <si>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</si>
  <si>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</si>
  <si>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</si>
  <si>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</si>
  <si>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</si>
  <si>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</si>
  <si>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</si>
  <si>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</si>
  <si>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</si>
  <si>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</si>
  <si>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</si>
  <si>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</si>
  <si>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</si>
  <si>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</si>
  <si>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</si>
  <si>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</si>
  <si>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</si>
  <si>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</si>
  <si>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</si>
  <si>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</si>
  <si>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</si>
  <si>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</si>
  <si>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</si>
  <si>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</si>
  <si>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</si>
  <si>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</si>
  <si>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</si>
  <si>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</si>
  <si>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</si>
  <si>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</si>
  <si>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</si>
  <si>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</si>
  <si>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</si>
  <si>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</si>
  <si>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</si>
  <si>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</si>
  <si>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</si>
  <si>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</si>
  <si>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</si>
  <si>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</si>
  <si>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</si>
  <si>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</si>
  <si>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</si>
  <si>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</si>
  <si>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</si>
  <si>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</si>
  <si>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</si>
  <si>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</si>
  <si>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</si>
  <si>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</si>
  <si>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</si>
  <si>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</si>
  <si>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</si>
  <si>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</si>
  <si>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</si>
  <si>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</si>
  <si>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</si>
  <si>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</si>
  <si>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</si>
  <si>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</si>
  <si>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</si>
  <si>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</si>
  <si>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</si>
  <si>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</si>
  <si>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</si>
  <si>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</si>
  <si>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</si>
  <si>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</si>
  <si>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</si>
  <si>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</si>
  <si>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</si>
  <si>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</si>
  <si>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</si>
  <si>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</si>
  <si>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</si>
  <si>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</si>
  <si>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</si>
  <si>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</si>
  <si>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</si>
  <si>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</si>
  <si>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</si>
  <si>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</si>
  <si>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</si>
  <si>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</si>
  <si>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</si>
  <si>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</si>
  <si>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</si>
  <si>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</si>
  <si>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</si>
  <si>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</si>
  <si>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</si>
  <si>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</si>
  <si>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</si>
  <si>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</si>
  <si>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</si>
  <si>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</si>
  <si>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</si>
  <si>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</si>
  <si>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</si>
  <si>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</si>
  <si>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</si>
  <si>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</si>
  <si>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</si>
  <si>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</si>
  <si>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</si>
  <si>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</si>
  <si>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</si>
  <si>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</si>
  <si>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</si>
  <si>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</si>
  <si>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</si>
  <si>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</si>
  <si>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</si>
  <si>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</si>
  <si>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</si>
  <si>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</si>
  <si>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</si>
  <si>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</si>
  <si>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</si>
  <si>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</si>
  <si>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</si>
  <si>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</si>
  <si>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</si>
  <si>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</si>
  <si>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</si>
  <si>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</si>
  <si>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</si>
  <si>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</si>
  <si>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</si>
  <si>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</si>
  <si>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</si>
  <si>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</si>
  <si>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</si>
  <si>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</si>
  <si>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</si>
  <si>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</si>
  <si>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</si>
  <si>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</si>
  <si>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</si>
  <si>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</si>
  <si>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</si>
  <si>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</si>
  <si>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</si>
  <si>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</si>
  <si>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</si>
  <si>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</si>
  <si>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</si>
  <si>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</si>
  <si>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</si>
  <si>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</si>
  <si>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</si>
  <si>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</si>
  <si>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</si>
  <si>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</si>
  <si>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</si>
  <si>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</si>
  <si>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</si>
  <si>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</si>
  <si>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</si>
  <si>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</si>
  <si>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</si>
  <si>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</si>
  <si>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</si>
  <si>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</si>
  <si>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</si>
  <si>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</si>
  <si>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</si>
  <si>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</si>
  <si>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</si>
  <si>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</si>
  <si>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</si>
  <si>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</si>
  <si>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</si>
  <si>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</si>
  <si>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</si>
  <si>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</si>
  <si>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</si>
  <si>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</si>
  <si>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</si>
  <si>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</si>
  <si>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</si>
  <si>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</si>
  <si>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</si>
  <si>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</si>
  <si>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</si>
  <si>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</si>
  <si>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</si>
  <si>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</si>
  <si>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</si>
  <si>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</si>
  <si>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</si>
  <si>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</si>
  <si>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</si>
  <si>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</si>
  <si>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</si>
  <si>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</si>
  <si>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</si>
  <si>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</si>
  <si>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</si>
  <si>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</si>
  <si>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</si>
  <si>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</si>
  <si>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</si>
  <si>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</si>
  <si>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</si>
  <si>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</si>
  <si>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</si>
  <si>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</si>
  <si>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</si>
  <si>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</si>
  <si>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</si>
  <si>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</si>
  <si>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</si>
  <si>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</si>
  <si>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</si>
  <si>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</si>
  <si>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</si>
  <si>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</si>
  <si>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</si>
  <si>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</si>
  <si>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</si>
  <si>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</si>
  <si>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</si>
  <si>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</si>
  <si>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</si>
  <si>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</si>
  <si>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</si>
  <si>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</si>
  <si>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</si>
  <si>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</si>
  <si>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</si>
  <si>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</si>
  <si>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</si>
  <si>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</si>
  <si>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</si>
  <si>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</si>
  <si>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</si>
  <si>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</si>
  <si>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</si>
  <si>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</si>
  <si>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</si>
  <si>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</si>
  <si>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</si>
  <si>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</si>
  <si>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</si>
  <si>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</si>
  <si>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</si>
  <si>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</si>
  <si>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</si>
  <si>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</si>
  <si>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</si>
  <si>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</si>
  <si>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</si>
  <si>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</si>
  <si>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</si>
  <si>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</si>
  <si>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</si>
  <si>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</si>
  <si>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</si>
  <si>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</si>
  <si>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</si>
  <si>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</si>
  <si>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</si>
  <si>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</si>
  <si>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</si>
  <si>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</si>
  <si>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</si>
  <si>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</si>
  <si>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</si>
  <si>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</si>
  <si>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</si>
  <si>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</si>
  <si>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</si>
  <si>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</si>
  <si>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</si>
  <si>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</si>
  <si>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</si>
  <si>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</si>
  <si>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</si>
  <si>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</si>
  <si>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</si>
  <si>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</si>
  <si>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</si>
  <si>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</si>
  <si>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</si>
  <si>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</si>
  <si>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</si>
  <si>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</si>
  <si>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</si>
  <si>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</si>
  <si>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</si>
  <si>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</si>
  <si>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</si>
  <si>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</si>
  <si>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</si>
  <si>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</si>
  <si>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</si>
  <si>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</si>
  <si>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</si>
  <si>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</si>
  <si>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</si>
  <si>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</si>
  <si>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</si>
  <si>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</si>
  <si>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</si>
  <si>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</si>
  <si>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</si>
  <si>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</si>
  <si>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</si>
  <si>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</si>
  <si>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</si>
  <si>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</si>
  <si>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</si>
  <si>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</si>
  <si>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</si>
  <si>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</si>
  <si>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</si>
  <si>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</si>
  <si>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</si>
  <si>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</si>
  <si>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</si>
  <si>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</si>
  <si>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</si>
  <si>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</si>
  <si>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</si>
  <si>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</si>
  <si>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</si>
  <si>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</si>
  <si>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</si>
  <si>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</si>
  <si>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</si>
  <si>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</si>
  <si>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</si>
  <si>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</si>
  <si>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</si>
  <si>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</si>
  <si>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</si>
  <si>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</si>
  <si>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</si>
  <si>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</si>
  <si>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</si>
  <si>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</si>
  <si>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</si>
  <si>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</si>
  <si>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</si>
  <si>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</si>
  <si>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</si>
  <si>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</si>
  <si>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</si>
  <si>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</si>
  <si>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</si>
  <si>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</si>
  <si>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</si>
  <si>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</si>
  <si>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</si>
  <si>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</si>
  <si>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</si>
  <si>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</si>
  <si>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</si>
  <si>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</si>
  <si>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</si>
  <si>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</si>
  <si>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</si>
  <si>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</si>
  <si>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</si>
  <si>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</si>
  <si>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</si>
  <si>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</si>
  <si>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</si>
  <si>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</si>
  <si>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</si>
  <si>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</si>
  <si>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</si>
  <si>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</si>
  <si>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</si>
  <si>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</si>
  <si>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</si>
  <si>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</si>
  <si>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</si>
  <si>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</si>
  <si>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</si>
  <si>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</si>
  <si>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</si>
  <si>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</si>
  <si>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</si>
  <si>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</si>
  <si>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</si>
  <si>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</si>
  <si>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</si>
  <si>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</si>
  <si>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</si>
  <si>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</si>
  <si>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</si>
  <si>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</si>
  <si>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</si>
  <si>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</si>
  <si>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</si>
  <si>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</si>
  <si>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</si>
  <si>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</si>
  <si>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</si>
  <si>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</si>
  <si>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</si>
  <si>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</si>
  <si>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</si>
  <si>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</si>
  <si>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</si>
  <si>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</si>
  <si>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</si>
  <si>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</si>
  <si>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</si>
  <si>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</si>
  <si>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</si>
  <si>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</si>
  <si>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</si>
  <si>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</si>
  <si>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</si>
  <si>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</si>
  <si>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</si>
  <si>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</si>
  <si>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</si>
  <si>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</si>
  <si>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</si>
  <si>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</si>
  <si>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</si>
  <si>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</si>
  <si>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</si>
  <si>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</si>
  <si>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</si>
  <si>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</si>
  <si>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</si>
  <si>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</si>
  <si>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</si>
  <si>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</si>
  <si>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</si>
  <si>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</si>
  <si>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</si>
  <si>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</si>
  <si>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</si>
  <si>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</si>
  <si>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</si>
  <si>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</si>
  <si>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</si>
  <si>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</si>
  <si>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</si>
  <si>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</si>
  <si>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</si>
  <si>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</si>
  <si>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</si>
  <si>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</si>
  <si>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</si>
  <si>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</si>
  <si>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</si>
  <si>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</si>
  <si>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</si>
  <si>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</si>
  <si>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</si>
  <si>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</si>
  <si>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</si>
  <si>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</si>
  <si>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</si>
  <si>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</si>
  <si>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</si>
  <si>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</si>
  <si>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</si>
  <si>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</si>
  <si>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</si>
  <si>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</si>
  <si>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</si>
  <si>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</si>
  <si>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</si>
  <si>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</si>
  <si>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</si>
  <si>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</si>
  <si>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</si>
  <si>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</si>
  <si>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</si>
  <si>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</si>
  <si>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</si>
  <si>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</si>
  <si>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</si>
  <si>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</si>
  <si>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</si>
  <si>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</si>
  <si>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</si>
  <si>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</si>
  <si>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</si>
  <si>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</si>
  <si>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</si>
  <si>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</si>
  <si>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</si>
  <si>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</si>
  <si>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</si>
  <si>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</si>
  <si>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</si>
  <si>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</si>
  <si>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</si>
  <si>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</si>
  <si>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</si>
  <si>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</si>
  <si>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</si>
  <si>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</si>
  <si>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</si>
  <si>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</si>
  <si>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</si>
  <si>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</si>
  <si>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</si>
  <si>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</si>
  <si>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</si>
  <si>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</si>
  <si>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</si>
  <si>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</si>
  <si>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</si>
  <si>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</si>
  <si>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</si>
  <si>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</si>
  <si>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</si>
  <si>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</si>
  <si>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</si>
  <si>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</si>
  <si>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</si>
  <si>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</si>
  <si>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</si>
  <si>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</si>
  <si>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</si>
  <si>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</si>
  <si>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</si>
  <si>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</si>
  <si>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</si>
  <si>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</si>
  <si>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</si>
  <si>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</si>
  <si>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</si>
  <si>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</si>
  <si>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</si>
  <si>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</si>
  <si>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</si>
  <si>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</si>
  <si>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</si>
  <si>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</si>
  <si>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</si>
  <si>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</si>
  <si>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</si>
  <si>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</si>
  <si>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</si>
  <si>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</si>
  <si>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</si>
  <si>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</si>
  <si>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</si>
  <si>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</si>
  <si>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</si>
  <si>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</si>
  <si>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</si>
  <si>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</si>
  <si>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</si>
  <si>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</si>
  <si>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</si>
  <si>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</si>
  <si>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</si>
  <si>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</si>
  <si>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</si>
  <si>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</si>
  <si>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</si>
  <si>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</si>
  <si>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</si>
  <si>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</si>
  <si>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</si>
  <si>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</si>
  <si>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</si>
  <si>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</si>
  <si>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</si>
  <si>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</si>
  <si>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</si>
  <si>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</si>
  <si>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</si>
  <si>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</si>
  <si>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</si>
  <si>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</si>
  <si>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</si>
  <si>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</si>
  <si>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</si>
  <si>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</si>
  <si>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</si>
  <si>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</si>
  <si>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</si>
  <si>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</si>
  <si>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</si>
  <si>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</si>
  <si>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</si>
  <si>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</si>
  <si>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</si>
  <si>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</si>
  <si>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</si>
  <si>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</si>
  <si>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</si>
  <si>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</si>
  <si>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</si>
  <si>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</si>
  <si>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</si>
  <si>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</si>
  <si>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</si>
  <si>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</si>
  <si>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</si>
  <si>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</si>
  <si>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</si>
  <si>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</si>
  <si>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</si>
  <si>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</si>
  <si>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</si>
  <si>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</si>
  <si>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</si>
  <si>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</si>
  <si>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</si>
  <si>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</si>
  <si>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</si>
  <si>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</si>
  <si>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</si>
  <si>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</si>
  <si>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</si>
  <si>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</si>
  <si>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</si>
  <si>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</si>
  <si>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</si>
  <si>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</si>
  <si>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</si>
  <si>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</si>
  <si>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</si>
  <si>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</si>
  <si>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</si>
  <si>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</si>
  <si>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</si>
  <si>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</si>
  <si>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</si>
  <si>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</si>
  <si>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</si>
  <si>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</si>
  <si>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</si>
  <si>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</si>
  <si>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</si>
  <si>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</si>
  <si>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</si>
  <si>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</si>
  <si>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</si>
  <si>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</si>
  <si>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</si>
  <si>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</si>
  <si>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</si>
  <si>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</si>
  <si>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</si>
  <si>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</si>
  <si>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</si>
  <si>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</si>
  <si>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</si>
  <si>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</si>
  <si>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</si>
  <si>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</si>
  <si>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</si>
  <si>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</si>
  <si>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</si>
  <si>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</si>
  <si>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</si>
  <si>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</si>
  <si>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</si>
  <si>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</si>
  <si>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</si>
  <si>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</si>
  <si>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</si>
  <si>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</si>
  <si>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</si>
  <si>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</si>
  <si>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</si>
  <si>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</si>
  <si>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</si>
  <si>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</si>
  <si>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</si>
  <si>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</si>
  <si>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</si>
  <si>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</si>
  <si>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</si>
  <si>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</si>
  <si>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</si>
  <si>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</si>
  <si>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</si>
  <si>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</si>
  <si>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</si>
  <si>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</si>
  <si>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</si>
  <si>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</si>
  <si>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</si>
  <si>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</si>
  <si>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</si>
  <si>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</si>
  <si>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</si>
  <si>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</si>
  <si>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</si>
  <si>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</si>
  <si>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</si>
  <si>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</si>
  <si>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</si>
  <si>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</si>
  <si>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</si>
  <si>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</si>
  <si>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</si>
  <si>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</si>
  <si>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</si>
  <si>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</si>
  <si>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</si>
  <si>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</si>
  <si>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</si>
  <si>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</si>
  <si>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</si>
  <si>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</si>
  <si>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</si>
  <si>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</si>
  <si>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</si>
  <si>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</si>
  <si>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</si>
  <si>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</si>
  <si>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</si>
  <si>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</si>
  <si>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</si>
  <si>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</si>
  <si>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</si>
  <si>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</si>
  <si>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</si>
  <si>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</si>
  <si>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</si>
  <si>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</si>
  <si>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</si>
  <si>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</si>
  <si>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</si>
  <si>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</si>
  <si>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</si>
  <si>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</si>
  <si>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</si>
  <si>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</si>
  <si>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</si>
  <si>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</si>
  <si>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</si>
  <si>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</si>
  <si>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</si>
  <si>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</si>
  <si>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</si>
  <si>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</si>
  <si>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</si>
  <si>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</si>
  <si>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</si>
  <si>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</si>
  <si>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</si>
  <si>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</si>
  <si>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</si>
  <si>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</si>
  <si>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</si>
  <si>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</si>
  <si>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</si>
  <si>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</si>
  <si>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</si>
  <si>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</si>
  <si>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</si>
  <si>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</si>
  <si>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</si>
  <si>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</si>
  <si>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</si>
  <si>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</si>
  <si>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</si>
  <si>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</si>
  <si>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</si>
  <si>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</si>
  <si>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</si>
  <si>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</si>
  <si>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</si>
  <si>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</si>
  <si>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</si>
  <si>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</si>
  <si>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</si>
  <si>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</si>
  <si>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</si>
  <si>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</si>
  <si>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</si>
  <si>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</si>
  <si>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</si>
  <si>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</si>
  <si>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</si>
  <si>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</si>
  <si>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</si>
  <si>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</si>
  <si>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</si>
  <si>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</si>
  <si>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</si>
  <si>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</si>
  <si>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</si>
  <si>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</si>
  <si>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</si>
  <si>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</si>
  <si>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</si>
  <si>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</si>
  <si>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</si>
  <si>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</si>
  <si>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</si>
  <si>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</si>
  <si>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</si>
  <si>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</si>
  <si>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</si>
  <si>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</si>
  <si>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</si>
  <si>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</si>
  <si>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</si>
  <si>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</si>
  <si>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</si>
  <si>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</si>
  <si>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</si>
  <si>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</si>
  <si>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</si>
  <si>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</si>
  <si>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</si>
  <si>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</si>
  <si>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</si>
  <si>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</si>
  <si>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</si>
  <si>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</si>
  <si>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</si>
  <si>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</si>
  <si>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</si>
  <si>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</si>
  <si>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</si>
  <si>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</si>
  <si>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</si>
  <si>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</si>
  <si>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</si>
  <si>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</si>
  <si>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</si>
  <si>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</si>
  <si>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</si>
  <si>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</si>
  <si>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</si>
  <si>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</si>
  <si>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</si>
  <si>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</si>
  <si>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</si>
  <si>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</si>
  <si>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</si>
  <si>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</si>
  <si>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</si>
  <si>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</si>
  <si>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</si>
  <si>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</si>
  <si>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</si>
  <si>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</si>
  <si>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</si>
  <si>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</si>
  <si>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</si>
  <si>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</si>
  <si>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</si>
  <si>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</si>
  <si>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</si>
  <si>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</si>
  <si>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</si>
  <si>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</si>
  <si>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</si>
  <si>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</si>
  <si>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</si>
  <si>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</si>
  <si>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</si>
  <si>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</si>
  <si>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</si>
  <si>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</si>
  <si>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</si>
  <si>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</si>
  <si>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</si>
  <si>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</si>
  <si>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</si>
  <si>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</si>
  <si>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</si>
  <si>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</si>
  <si>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</si>
  <si>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</si>
  <si>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</si>
  <si>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</si>
  <si>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</si>
  <si>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</si>
  <si>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</si>
  <si>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</si>
  <si>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</si>
  <si>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</si>
  <si>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</si>
  <si>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</si>
  <si>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</si>
  <si>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</si>
  <si>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</si>
  <si>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</si>
  <si>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</si>
  <si>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</si>
  <si>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</si>
  <si>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</si>
  <si>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</si>
  <si>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</si>
  <si>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</si>
  <si>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</si>
  <si>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</si>
  <si>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</si>
  <si>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</si>
  <si>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</si>
  <si>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</si>
  <si>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</si>
  <si>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</si>
  <si>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</si>
  <si>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</si>
  <si>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</si>
  <si>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</si>
  <si>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</si>
  <si>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</si>
  <si>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</si>
  <si>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</si>
  <si>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</si>
  <si>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</si>
  <si>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</si>
  <si>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</si>
  <si>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</si>
  <si>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</si>
  <si>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</si>
  <si>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</si>
  <si>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</si>
  <si>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</si>
  <si>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</si>
  <si>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</si>
  <si>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</si>
  <si>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</si>
  <si>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</si>
  <si>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</si>
  <si>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</si>
  <si>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</si>
  <si>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</si>
  <si>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</si>
  <si>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</si>
  <si>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</si>
  <si>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</si>
  <si>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</si>
  <si>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</si>
  <si>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</si>
  <si>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</si>
  <si>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</si>
  <si>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</si>
  <si>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</si>
  <si>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</si>
  <si>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</si>
  <si>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</si>
  <si>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</si>
  <si>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</si>
  <si>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</si>
  <si>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</si>
  <si>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</si>
  <si>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</si>
  <si>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</si>
  <si>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</si>
  <si>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</si>
  <si>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</si>
  <si>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</si>
  <si>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</si>
  <si>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</si>
  <si>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</si>
  <si>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</si>
  <si>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</si>
  <si>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</si>
  <si>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</si>
  <si>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</si>
  <si>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</si>
  <si>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</si>
  <si>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</si>
  <si>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</si>
  <si>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</si>
  <si>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</si>
  <si>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</si>
  <si>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</si>
  <si>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</si>
  <si>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</si>
  <si>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</si>
  <si>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</si>
  <si>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</si>
  <si>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</si>
  <si>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</si>
  <si>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</si>
  <si>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</si>
  <si>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</si>
  <si>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</si>
  <si>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</si>
  <si>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</si>
  <si>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</si>
  <si>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</si>
  <si>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</si>
  <si>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</si>
  <si>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</si>
  <si>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</si>
  <si>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</si>
  <si>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</si>
  <si>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</si>
  <si>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</si>
  <si>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</si>
  <si>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</si>
  <si>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</si>
  <si>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</si>
  <si>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</si>
  <si>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</si>
  <si>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</si>
  <si>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</si>
  <si>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</si>
  <si>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</si>
  <si>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</si>
  <si>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</si>
  <si>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</si>
  <si>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</si>
  <si>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</si>
  <si>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</si>
  <si>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</si>
  <si>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</si>
  <si>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</si>
  <si>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</si>
  <si>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</si>
  <si>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</si>
  <si>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</si>
  <si>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</si>
  <si>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</si>
  <si>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</si>
  <si>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</si>
  <si>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</si>
  <si>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</si>
  <si>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</si>
  <si>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</si>
  <si>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</si>
  <si>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</si>
  <si>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</si>
  <si>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</si>
  <si>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</si>
  <si>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</si>
  <si>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</si>
  <si>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</si>
  <si>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</si>
  <si>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</si>
  <si>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</si>
  <si>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</si>
  <si>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</si>
  <si>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</si>
  <si>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</si>
  <si>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</si>
  <si>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</si>
  <si>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</si>
  <si>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</si>
  <si>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</si>
  <si>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</si>
  <si>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</si>
  <si>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</si>
  <si>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</si>
  <si>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</si>
  <si>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</si>
  <si>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</si>
  <si>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</si>
  <si>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</si>
  <si>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</si>
  <si>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</si>
  <si>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</si>
  <si>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</si>
  <si>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</si>
  <si>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</si>
  <si>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</si>
  <si>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</si>
  <si>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</si>
  <si>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</si>
  <si>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</si>
  <si>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</si>
  <si>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</si>
  <si>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</si>
  <si>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</si>
  <si>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</si>
  <si>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</si>
  <si>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</si>
  <si>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</si>
  <si>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</si>
  <si>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</si>
  <si>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</si>
  <si>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</si>
  <si>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</si>
  <si>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</si>
  <si>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</si>
  <si>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</si>
  <si>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</si>
  <si>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</si>
  <si>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</si>
  <si>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</si>
  <si>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</si>
  <si>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</si>
  <si>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</si>
  <si>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</si>
  <si>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</si>
  <si>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</si>
  <si>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</si>
  <si>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</si>
  <si>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</si>
  <si>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</si>
  <si>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</si>
  <si>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</si>
  <si>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</si>
  <si>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</si>
  <si>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</si>
  <si>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</si>
  <si>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</si>
  <si>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</si>
  <si>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</si>
  <si>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</si>
  <si>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</si>
  <si>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</si>
  <si>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</si>
  <si>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</si>
  <si>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</si>
  <si>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</si>
  <si>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</si>
  <si>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</si>
  <si>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</si>
  <si>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</si>
  <si>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</si>
  <si>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</si>
  <si>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</si>
  <si>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</si>
  <si>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</si>
  <si>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</si>
  <si>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</si>
  <si>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</si>
  <si>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</si>
  <si>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</si>
  <si>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</si>
  <si>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</si>
  <si>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</si>
  <si>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</si>
  <si>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</si>
  <si>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</si>
  <si>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</si>
  <si>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</si>
  <si>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</si>
  <si>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</si>
  <si>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</si>
  <si>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</si>
  <si>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</si>
  <si>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</si>
  <si>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</si>
  <si>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</si>
  <si>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</si>
  <si>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</si>
  <si>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</si>
  <si>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</si>
  <si>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</si>
  <si>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</si>
  <si>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</si>
  <si>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</si>
  <si>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</si>
  <si>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</si>
  <si>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</si>
  <si>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</si>
  <si>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</si>
  <si>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</si>
  <si>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</si>
  <si>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</si>
  <si>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</si>
  <si>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</si>
  <si>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</si>
  <si>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</si>
  <si>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</si>
  <si>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</si>
  <si>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</si>
  <si>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</si>
  <si>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</si>
  <si>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</si>
  <si>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</si>
  <si>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</si>
  <si>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</si>
  <si>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</si>
  <si>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</si>
  <si>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</si>
  <si>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</si>
  <si>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</si>
  <si>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</si>
  <si>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</si>
  <si>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</si>
  <si>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</si>
  <si>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</si>
  <si>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</si>
  <si>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</si>
  <si>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</si>
  <si>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</si>
  <si>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</si>
  <si>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</si>
  <si>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</si>
  <si>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</si>
  <si>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</si>
  <si>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</si>
  <si>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</si>
  <si>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</si>
  <si>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</si>
  <si>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</si>
  <si>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</si>
  <si>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</si>
  <si>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</si>
  <si>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</si>
  <si>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</si>
  <si>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</si>
  <si>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</si>
  <si>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</si>
  <si>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</si>
  <si>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</si>
  <si>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</si>
  <si>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</si>
  <si>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</si>
  <si>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</si>
  <si>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</si>
  <si>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</si>
  <si>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</si>
  <si>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</si>
  <si>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</si>
  <si>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</si>
  <si>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</si>
  <si>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</si>
  <si>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</si>
  <si>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</si>
  <si>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</si>
  <si>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</si>
  <si>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</si>
  <si>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</si>
  <si>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</si>
  <si>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</si>
  <si>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</si>
  <si>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</si>
  <si>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</si>
  <si>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</si>
  <si>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</si>
  <si>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</si>
  <si>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</si>
  <si>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</si>
  <si>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</si>
  <si>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</si>
  <si>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</si>
  <si>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</si>
  <si>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</si>
  <si>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</si>
  <si>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</si>
  <si>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</si>
  <si>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</si>
  <si>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</si>
  <si>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</si>
  <si>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</si>
  <si>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</si>
  <si>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</si>
  <si>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</si>
  <si>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</si>
  <si>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</si>
  <si>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</si>
  <si>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</si>
  <si>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</si>
  <si>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</si>
  <si>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</si>
  <si>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</si>
  <si>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</si>
  <si>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</si>
  <si>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</si>
  <si>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</si>
  <si>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</si>
  <si>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</si>
  <si>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</si>
  <si>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</si>
  <si>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</si>
  <si>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</si>
  <si>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</si>
  <si>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</si>
  <si>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</si>
  <si>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</si>
  <si>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</si>
  <si>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</si>
  <si>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</si>
  <si>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</si>
  <si>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</si>
  <si>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</si>
  <si>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</si>
  <si>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</si>
  <si>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</si>
  <si>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</si>
  <si>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</si>
  <si>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</si>
  <si>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</si>
  <si>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</si>
  <si>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</si>
  <si>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</si>
  <si>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</si>
  <si>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</si>
  <si>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</si>
  <si>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</si>
  <si>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</si>
  <si>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</si>
  <si>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</si>
  <si>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</si>
  <si>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</si>
  <si>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</si>
  <si>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</si>
  <si>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</si>
  <si>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</si>
  <si>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</si>
  <si>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</si>
  <si>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</si>
  <si>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</si>
  <si>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</si>
  <si>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</si>
  <si>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</si>
  <si>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</si>
  <si>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</si>
  <si>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</si>
  <si>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</si>
  <si>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</si>
  <si>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</si>
  <si>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</si>
  <si>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</si>
  <si>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</si>
  <si>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</si>
  <si>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</si>
  <si>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</si>
  <si>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</si>
  <si>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</si>
  <si>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</si>
  <si>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</si>
  <si>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</si>
  <si>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</si>
  <si>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</si>
  <si>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</si>
  <si>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</si>
  <si>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</si>
  <si>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</si>
  <si>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</si>
  <si>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</si>
  <si>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</si>
  <si>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</si>
  <si>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</si>
  <si>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</si>
  <si>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</si>
  <si>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</si>
  <si>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</si>
  <si>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</si>
  <si>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</si>
  <si>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</si>
  <si>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</si>
  <si>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</si>
  <si>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</si>
  <si>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</si>
  <si>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</si>
  <si>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</si>
  <si>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</si>
  <si>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</si>
  <si>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</si>
  <si>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</si>
  <si>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</si>
  <si>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</si>
  <si>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</si>
  <si>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</si>
  <si>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</si>
  <si>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</si>
  <si>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</si>
  <si>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</si>
  <si>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</si>
  <si>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</si>
  <si>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</si>
  <si>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</si>
  <si>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</si>
  <si>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</si>
  <si>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</si>
  <si>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</si>
  <si>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</si>
  <si>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</si>
  <si>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</si>
  <si>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</si>
  <si>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</si>
  <si>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</si>
  <si>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</si>
  <si>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</si>
  <si>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</si>
  <si>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</si>
  <si>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</si>
  <si>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</si>
  <si>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</si>
  <si>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</si>
  <si>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</si>
  <si>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</si>
  <si>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</si>
  <si>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</si>
  <si>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</si>
  <si>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</si>
  <si>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</si>
  <si>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</si>
  <si>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</si>
  <si>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</si>
  <si>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</si>
  <si>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</si>
  <si>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</si>
  <si>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</si>
  <si>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</si>
  <si>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</si>
  <si>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</si>
  <si>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</si>
  <si>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</si>
  <si>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</si>
  <si>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</si>
  <si>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</si>
  <si>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</si>
  <si>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</si>
  <si>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</si>
  <si>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</si>
  <si>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</si>
  <si>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</si>
  <si>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</si>
  <si>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</si>
  <si>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</si>
  <si>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</si>
  <si>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</si>
  <si>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</si>
  <si>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</si>
  <si>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</si>
  <si>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</si>
  <si>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</si>
  <si>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</si>
  <si>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</si>
  <si>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</si>
  <si>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</si>
  <si>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</si>
  <si>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</si>
  <si>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</si>
  <si>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</si>
  <si>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</si>
  <si>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</si>
  <si>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</si>
  <si>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</si>
  <si>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</si>
  <si>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</si>
  <si>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</si>
  <si>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</si>
  <si>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</si>
  <si>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</si>
  <si>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</si>
  <si>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</si>
  <si>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</si>
  <si>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</si>
  <si>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</si>
  <si>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</si>
  <si>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</si>
  <si>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</si>
  <si>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</si>
  <si>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</si>
  <si>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</si>
  <si>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</si>
  <si>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</si>
  <si>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</si>
  <si>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</si>
  <si>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</si>
  <si>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</si>
  <si>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</si>
  <si>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</si>
  <si>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</si>
  <si>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</si>
  <si>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</si>
  <si>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</si>
  <si>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</si>
  <si>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</si>
  <si>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</si>
  <si>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</si>
  <si>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</si>
  <si>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</si>
  <si>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</si>
  <si>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</si>
  <si>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</si>
  <si>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</si>
  <si>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</si>
  <si>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</si>
  <si>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</si>
  <si>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</si>
  <si>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</si>
  <si>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</si>
  <si>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</si>
  <si>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</si>
  <si>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</si>
  <si>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</si>
  <si>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</si>
  <si>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</si>
  <si>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</si>
  <si>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</si>
  <si>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</si>
  <si>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</si>
  <si>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</si>
  <si>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</si>
  <si>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</si>
  <si>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</si>
  <si>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</si>
  <si>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</si>
  <si>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</si>
  <si>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</si>
  <si>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</si>
  <si>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</si>
  <si>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</si>
  <si>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</si>
  <si>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</si>
  <si>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</si>
  <si>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</si>
  <si>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</si>
  <si>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</si>
  <si>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</si>
  <si>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</si>
  <si>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</si>
  <si>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</si>
  <si>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</si>
  <si>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</si>
  <si>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</si>
  <si>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</si>
  <si>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</si>
  <si>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</si>
  <si>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</si>
  <si>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</si>
  <si>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</si>
  <si>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</si>
  <si>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</si>
  <si>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</si>
  <si>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</si>
  <si>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</si>
  <si>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</si>
  <si>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</si>
  <si>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</si>
  <si>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</si>
  <si>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</si>
  <si>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</si>
  <si>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</si>
  <si>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</si>
  <si>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</si>
  <si>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</si>
  <si>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</si>
  <si>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</si>
  <si>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</si>
  <si>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</si>
  <si>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</si>
  <si>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</si>
  <si>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</si>
  <si>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</si>
  <si>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</si>
  <si>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</si>
  <si>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</si>
  <si>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</si>
  <si>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</si>
  <si>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</si>
  <si>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</si>
  <si>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</si>
  <si>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</si>
  <si>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</si>
  <si>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</si>
  <si>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</si>
  <si>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</si>
  <si>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</si>
  <si>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</si>
  <si>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</si>
  <si>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</si>
  <si>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</si>
  <si>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</si>
  <si>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</si>
  <si>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</si>
  <si>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</si>
  <si>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</si>
  <si>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</si>
  <si>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</si>
  <si>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</si>
  <si>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</si>
  <si>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</si>
  <si>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</si>
  <si>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</si>
  <si>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</si>
  <si>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</si>
  <si>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</si>
  <si>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</si>
  <si>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</si>
  <si>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</si>
  <si>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</si>
  <si>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</si>
  <si>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</si>
  <si>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</si>
  <si>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</si>
  <si>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</si>
  <si>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</si>
  <si>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</si>
  <si>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</si>
  <si>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</si>
  <si>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</si>
  <si>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</si>
  <si>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</si>
  <si>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</si>
  <si>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</si>
  <si>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</si>
  <si>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</si>
  <si>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</si>
  <si>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</si>
  <si>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</si>
  <si>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</si>
  <si>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</si>
  <si>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</si>
  <si>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</si>
  <si>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</si>
  <si>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</si>
  <si>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</si>
  <si>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</si>
  <si>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</si>
  <si>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</si>
  <si>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</si>
  <si>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</si>
  <si>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</si>
  <si>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</si>
  <si>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</si>
  <si>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</si>
  <si>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</si>
  <si>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</si>
  <si>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</si>
  <si>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</si>
  <si>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</si>
  <si>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</si>
  <si>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</si>
  <si>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</si>
  <si>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</si>
  <si>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</si>
  <si>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</si>
  <si>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</si>
  <si>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</si>
  <si>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</si>
  <si>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</si>
  <si>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</si>
  <si>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</si>
  <si>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</si>
  <si>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</si>
  <si>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</si>
  <si>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</si>
  <si>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</si>
  <si>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</si>
  <si>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</si>
  <si>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</si>
  <si>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</si>
  <si>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</si>
  <si>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</si>
  <si>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</si>
  <si>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</si>
  <si>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</si>
  <si>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</si>
  <si>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</si>
  <si>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</si>
  <si>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</si>
  <si>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</si>
  <si>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</si>
  <si>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</si>
  <si>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</si>
  <si>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</si>
  <si>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</si>
  <si>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</si>
  <si>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</si>
  <si>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</si>
  <si>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</si>
  <si>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</si>
  <si>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</si>
  <si>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</si>
  <si>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</si>
  <si>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</si>
  <si>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</si>
  <si>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</si>
  <si>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</si>
  <si>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</si>
  <si>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</si>
  <si>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</si>
  <si>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</si>
  <si>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</si>
  <si>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</si>
  <si>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</si>
  <si>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</si>
  <si>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</si>
  <si>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</si>
  <si>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</si>
  <si>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</si>
  <si>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</si>
  <si>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</si>
  <si>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</si>
  <si>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</si>
  <si>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</si>
  <si>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</si>
  <si>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</si>
  <si>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</si>
  <si>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</si>
  <si>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</si>
  <si>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</si>
  <si>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</si>
  <si>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</si>
  <si>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</si>
  <si>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</si>
  <si>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</si>
  <si>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</si>
  <si>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</si>
  <si>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</si>
  <si>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</si>
  <si>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</si>
  <si>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</si>
  <si>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</si>
  <si>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</si>
  <si>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</si>
  <si>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</si>
  <si>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</si>
  <si>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</si>
  <si>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</si>
  <si>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</si>
  <si>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</si>
  <si>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</si>
  <si>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</si>
  <si>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</si>
  <si>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</si>
  <si>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</si>
  <si>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</si>
  <si>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</si>
  <si>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</si>
  <si>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</si>
  <si>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</si>
  <si>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</si>
  <si>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</si>
  <si>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</si>
  <si>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</si>
  <si>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</si>
  <si>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</si>
  <si>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</si>
  <si>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</si>
  <si>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</si>
  <si>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</si>
  <si>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</si>
  <si>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</si>
  <si>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</si>
  <si>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</si>
  <si>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</si>
  <si>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</si>
  <si>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</si>
  <si>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</si>
  <si>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</si>
  <si>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</si>
  <si>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</si>
  <si>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</si>
  <si>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</si>
  <si>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</si>
  <si>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</si>
  <si>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</si>
  <si>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</si>
  <si>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</si>
  <si>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</si>
  <si>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</si>
  <si>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</si>
  <si>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</si>
  <si>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</si>
  <si>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</si>
  <si>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</si>
  <si>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</si>
  <si>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</si>
  <si>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</si>
  <si>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</si>
  <si>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</si>
  <si>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</si>
  <si>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</si>
  <si>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</si>
  <si>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</si>
  <si>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</si>
  <si>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</si>
  <si>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</si>
  <si>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</si>
  <si>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</si>
  <si>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</si>
  <si>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</si>
  <si>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</si>
  <si>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</si>
  <si>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</si>
  <si>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</si>
  <si>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</si>
  <si>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</si>
  <si>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</si>
  <si>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</si>
  <si>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</si>
  <si>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</si>
  <si>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</si>
  <si>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</si>
  <si>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</si>
  <si>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</si>
  <si>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</si>
  <si>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</si>
  <si>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</si>
  <si>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</si>
  <si>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</si>
  <si>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</si>
  <si>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</si>
  <si>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</si>
  <si>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</si>
  <si>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</si>
  <si>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</si>
  <si>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</si>
  <si>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</si>
  <si>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</si>
  <si>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</si>
  <si>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</si>
  <si>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</si>
  <si>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</si>
  <si>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</si>
  <si>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</si>
  <si>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</si>
  <si>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</si>
  <si>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</si>
  <si>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</si>
  <si>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</si>
  <si>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</si>
  <si>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</si>
  <si>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</si>
  <si>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</si>
  <si>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</si>
  <si>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</si>
  <si>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</si>
  <si>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</si>
  <si>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</si>
  <si>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</si>
  <si>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</si>
  <si>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</si>
  <si>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</si>
  <si>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</si>
  <si>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</si>
  <si>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</si>
  <si>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</si>
  <si>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</si>
  <si>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</si>
  <si>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</si>
  <si>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</si>
  <si>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</si>
  <si>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</si>
  <si>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</si>
  <si>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</si>
  <si>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</si>
  <si>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</si>
  <si>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</si>
  <si>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</si>
  <si>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</si>
  <si>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</si>
  <si>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</si>
  <si>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</si>
  <si>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</si>
  <si>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</si>
  <si>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</si>
  <si>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</si>
  <si>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</si>
  <si>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</si>
  <si>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</si>
  <si>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</si>
  <si>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</si>
  <si>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</si>
  <si>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</si>
  <si>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</si>
  <si>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</si>
  <si>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</si>
  <si>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</si>
  <si>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</si>
  <si>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</si>
  <si>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</si>
  <si>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</si>
  <si>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</si>
  <si>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</si>
  <si>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</si>
  <si>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</si>
  <si>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</si>
  <si>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</si>
  <si>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</si>
  <si>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</si>
  <si>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</si>
  <si>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</si>
  <si>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</si>
  <si>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</si>
  <si>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</si>
  <si>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</si>
  <si>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</si>
  <si>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</si>
  <si>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</si>
  <si>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</si>
  <si>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</si>
  <si>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</si>
  <si>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</si>
  <si>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</si>
  <si>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</si>
  <si>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</si>
  <si>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</si>
  <si>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</si>
  <si>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</si>
  <si>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</si>
  <si>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</si>
  <si>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</si>
  <si>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</si>
  <si>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</si>
  <si>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</si>
  <si>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</si>
  <si>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</si>
  <si>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</si>
  <si>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</si>
  <si>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</si>
  <si>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</si>
  <si>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</si>
  <si>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</si>
  <si>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</si>
  <si>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</si>
  <si>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</si>
  <si>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</si>
  <si>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</si>
  <si>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</si>
  <si>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</si>
  <si>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</si>
  <si>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</si>
  <si>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</si>
  <si>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</si>
  <si>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</si>
  <si>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</si>
  <si>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</si>
  <si>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</si>
  <si>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</si>
  <si>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</si>
  <si>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</si>
  <si>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</si>
  <si>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</si>
  <si>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</si>
  <si>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</si>
  <si>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</si>
  <si>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</si>
  <si>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</si>
  <si>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</si>
  <si>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</si>
  <si>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</si>
  <si>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</si>
  <si>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</si>
  <si>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</si>
  <si>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</si>
  <si>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</si>
  <si>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</si>
  <si>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</si>
  <si>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</si>
  <si>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</si>
  <si>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</si>
  <si>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</si>
  <si>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</si>
  <si>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</si>
  <si>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</si>
  <si>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</si>
  <si>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</si>
  <si>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</si>
  <si>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</si>
  <si>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</si>
  <si>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</si>
  <si>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</si>
  <si>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</si>
  <si>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</si>
  <si>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</si>
  <si>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</si>
  <si>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</si>
  <si>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</si>
  <si>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</si>
  <si>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</si>
  <si>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</si>
  <si>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</si>
  <si>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</si>
  <si>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</si>
  <si>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</si>
  <si>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</si>
  <si>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</si>
  <si>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</si>
  <si>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</si>
  <si>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</si>
  <si>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</si>
  <si>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</si>
  <si>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</si>
  <si>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</si>
  <si>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</si>
  <si>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</si>
  <si>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</si>
  <si>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</si>
  <si>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</si>
  <si>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</si>
  <si>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</si>
  <si>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</si>
  <si>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</si>
  <si>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</si>
  <si>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</si>
  <si>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</si>
  <si>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</si>
  <si>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</si>
  <si>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</si>
  <si>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</si>
  <si>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</si>
  <si>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</si>
  <si>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</si>
  <si>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</si>
  <si>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</si>
  <si>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</si>
  <si>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</si>
  <si>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</si>
  <si>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</si>
  <si>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</si>
  <si>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</si>
  <si>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</si>
  <si>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</si>
  <si>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</si>
  <si>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</si>
  <si>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</si>
  <si>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</si>
  <si>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</si>
  <si>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</si>
  <si>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</si>
  <si>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</si>
  <si>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</si>
  <si>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</si>
  <si>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</si>
  <si>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</si>
  <si>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</si>
  <si>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</si>
  <si>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</si>
  <si>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</si>
  <si>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</si>
  <si>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</si>
  <si>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</si>
  <si>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</si>
  <si>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</si>
  <si>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</si>
  <si>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</si>
  <si>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</si>
  <si>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</si>
  <si>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</si>
  <si>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</si>
  <si>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</si>
  <si>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</si>
  <si>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</si>
  <si>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</si>
  <si>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</si>
  <si>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</si>
  <si>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</si>
  <si>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</si>
  <si>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</si>
  <si>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</si>
  <si>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</si>
  <si>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</si>
  <si>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</si>
  <si>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</si>
  <si>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</si>
  <si>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</si>
  <si>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</si>
  <si>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</si>
  <si>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</si>
  <si>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</si>
  <si>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</si>
  <si>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</si>
  <si>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</si>
  <si>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</si>
  <si>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</si>
  <si>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</si>
  <si>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</si>
  <si>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</si>
  <si>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</si>
  <si>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</si>
  <si>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</si>
  <si>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</si>
  <si>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</si>
  <si>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</si>
  <si>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</si>
  <si>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</si>
  <si>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</si>
  <si>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</si>
  <si>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</si>
  <si>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</si>
  <si>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</si>
  <si>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</si>
  <si>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</si>
  <si>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</si>
  <si>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</si>
  <si>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</si>
  <si>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</si>
  <si>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</si>
  <si>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</si>
  <si>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</si>
  <si>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</si>
  <si>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</si>
  <si>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</si>
  <si>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</si>
  <si>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</si>
  <si>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</si>
  <si>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</si>
  <si>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</si>
  <si>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</si>
  <si>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</si>
  <si>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</si>
  <si>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</si>
  <si>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</si>
  <si>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</si>
  <si>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</si>
  <si>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</si>
  <si>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</si>
  <si>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</si>
  <si>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</si>
  <si>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</si>
  <si>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</si>
  <si>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</si>
  <si>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</si>
  <si>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</si>
  <si>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</si>
  <si>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</si>
  <si>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</si>
  <si>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</si>
  <si>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</si>
  <si>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</si>
  <si>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</si>
  <si>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</si>
  <si>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</si>
  <si>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</si>
  <si>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</si>
  <si>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</si>
  <si>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</si>
  <si>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</si>
  <si>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</si>
  <si>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</si>
  <si>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</si>
  <si>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</si>
  <si>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</si>
  <si>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</si>
  <si>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</si>
  <si>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</si>
  <si>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</si>
  <si>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</si>
  <si>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</si>
  <si>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</si>
  <si>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</si>
  <si>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</si>
  <si>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</si>
  <si>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</si>
  <si>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</si>
  <si>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</si>
  <si>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</si>
  <si>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</si>
  <si>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</si>
  <si>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</si>
  <si>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</si>
  <si>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</si>
  <si>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</si>
  <si>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</si>
  <si>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</si>
  <si>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</si>
  <si>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</si>
  <si>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</si>
  <si>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</si>
  <si>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</si>
  <si>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</si>
  <si>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</si>
  <si>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</si>
  <si>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</si>
  <si>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</si>
  <si>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</si>
  <si>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</si>
  <si>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</si>
  <si>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</si>
  <si>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</si>
  <si>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</si>
  <si>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</si>
  <si>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</si>
  <si>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</si>
  <si>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</si>
  <si>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</si>
  <si>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</si>
  <si>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</si>
  <si>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</si>
  <si>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</si>
  <si>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</si>
  <si>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</si>
  <si>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</si>
  <si>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</si>
  <si>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</si>
  <si>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</si>
  <si>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</si>
  <si>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</si>
  <si>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</si>
  <si>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</si>
  <si>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</si>
  <si>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</si>
  <si>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</si>
  <si>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</si>
  <si>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</si>
  <si>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</si>
  <si>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</si>
  <si>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</si>
  <si>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</si>
  <si>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</si>
  <si>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</si>
  <si>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</si>
  <si>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</si>
  <si>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</si>
  <si>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</si>
  <si>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</si>
  <si>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</si>
  <si>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</si>
  <si>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</si>
  <si>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</si>
  <si>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</si>
  <si>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</si>
  <si>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</si>
  <si>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</si>
  <si>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</si>
  <si>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</si>
  <si>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</si>
  <si>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</si>
  <si>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</si>
  <si>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</si>
  <si>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</si>
  <si>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</si>
  <si>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</si>
  <si>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</si>
  <si>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</si>
  <si>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</si>
  <si>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</si>
  <si>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</si>
  <si>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</si>
  <si>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</si>
  <si>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</si>
  <si>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</si>
  <si>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</si>
  <si>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</si>
  <si>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</si>
  <si>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</si>
  <si>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</si>
  <si>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</si>
  <si>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</si>
  <si>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</si>
  <si>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</si>
  <si>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</si>
  <si>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</si>
  <si>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</si>
  <si>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</si>
  <si>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</si>
  <si>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</si>
  <si>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</si>
  <si>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</si>
  <si>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</si>
  <si>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</si>
  <si>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</si>
  <si>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</si>
  <si>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</si>
  <si>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</si>
  <si>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</si>
  <si>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</si>
  <si>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</si>
  <si>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</si>
  <si>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</si>
  <si>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</si>
  <si>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</si>
  <si>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</si>
  <si>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</si>
  <si>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</si>
  <si>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</si>
  <si>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</si>
  <si>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</si>
  <si>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</si>
  <si>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</si>
  <si>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</si>
  <si>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</si>
  <si>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</si>
  <si>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</si>
  <si>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</si>
  <si>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</si>
  <si>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</si>
  <si>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</si>
  <si>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</si>
  <si>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</si>
  <si>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</si>
  <si>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</si>
  <si>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</si>
  <si>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</si>
  <si>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</si>
  <si>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</si>
  <si>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</si>
  <si>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</si>
  <si>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</si>
  <si>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</si>
  <si>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</si>
  <si>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</si>
  <si>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</si>
  <si>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</si>
  <si>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</si>
  <si>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</si>
  <si>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</si>
  <si>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</si>
  <si>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</si>
  <si>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</si>
  <si>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</si>
  <si>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</si>
  <si>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</si>
  <si>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</si>
  <si>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</si>
  <si>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</si>
  <si>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</si>
  <si>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</si>
  <si>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</si>
  <si>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</si>
  <si>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</si>
  <si>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</si>
  <si>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</si>
  <si>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</si>
  <si>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</si>
  <si>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</si>
  <si>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</si>
  <si>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</si>
  <si>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</si>
  <si>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</si>
  <si>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</si>
  <si>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</si>
  <si>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</si>
  <si>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</si>
  <si>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</si>
  <si>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</si>
  <si>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</si>
  <si>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</si>
  <si>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</si>
  <si>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</si>
  <si>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</si>
  <si>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</si>
  <si>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</si>
  <si>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</si>
  <si>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</si>
  <si>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</si>
  <si>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</si>
  <si>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</si>
  <si>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</si>
  <si>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</si>
  <si>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</si>
  <si>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</si>
  <si>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</si>
  <si>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</si>
  <si>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</si>
  <si>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</si>
  <si>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</si>
  <si>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</si>
  <si>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</si>
  <si>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</si>
  <si>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</si>
  <si>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</si>
  <si>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</si>
  <si>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</si>
  <si>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</si>
  <si>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</si>
  <si>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</si>
  <si>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</si>
  <si>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</si>
  <si>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</si>
  <si>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</si>
  <si>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</si>
  <si>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</si>
  <si>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</si>
  <si>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</si>
  <si>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</si>
  <si>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</si>
  <si>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</si>
  <si>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</si>
  <si>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</si>
  <si>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</si>
  <si>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</si>
  <si>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</si>
  <si>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</si>
  <si>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</si>
  <si>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</si>
  <si>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</si>
  <si>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</si>
  <si>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</si>
  <si>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</si>
  <si>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</si>
  <si>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</si>
  <si>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</si>
  <si>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</si>
  <si>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</si>
  <si>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</si>
  <si>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</si>
  <si>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</si>
  <si>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</si>
  <si>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</si>
  <si>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</si>
  <si>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</si>
  <si>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</si>
  <si>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</si>
  <si>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</si>
  <si>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</si>
  <si>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</si>
  <si>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</si>
  <si>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</si>
  <si>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</si>
  <si>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</si>
  <si>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</si>
  <si>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</si>
  <si>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</si>
  <si>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</si>
  <si>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</si>
  <si>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</si>
  <si>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</si>
  <si>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</si>
  <si>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</si>
  <si>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</si>
  <si>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</si>
  <si>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</si>
  <si>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</si>
  <si>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</si>
  <si>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</si>
  <si>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</si>
  <si>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</si>
  <si>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</si>
  <si>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</si>
  <si>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</si>
  <si>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</si>
  <si>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</si>
  <si>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</si>
  <si>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</si>
  <si>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</si>
  <si>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</si>
  <si>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</si>
  <si>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</si>
  <si>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</si>
  <si>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</si>
  <si>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</si>
  <si>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</si>
  <si>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</si>
  <si>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</si>
  <si>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</si>
  <si>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</si>
  <si>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</si>
  <si>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</si>
  <si>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</si>
  <si>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</si>
  <si>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</si>
  <si>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</si>
  <si>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</si>
  <si>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</si>
  <si>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</si>
  <si>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</si>
  <si>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</si>
  <si>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</si>
  <si>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</si>
  <si>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</si>
  <si>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</si>
  <si>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</si>
  <si>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</si>
  <si>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</si>
  <si>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</si>
  <si>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</si>
  <si>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</si>
  <si>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</si>
  <si>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</si>
  <si>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</si>
  <si>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</si>
  <si>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</si>
  <si>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</si>
  <si>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</si>
  <si>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</si>
  <si>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</si>
  <si>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</si>
  <si>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</si>
  <si>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</si>
  <si>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</si>
  <si>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</si>
  <si>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</si>
  <si>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</si>
  <si>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</si>
  <si>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</si>
  <si>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</si>
  <si>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</si>
  <si>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</si>
  <si>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</si>
  <si>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</si>
  <si>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</si>
  <si>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</si>
  <si>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</si>
  <si>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</si>
  <si>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</si>
  <si>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</si>
  <si>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</si>
  <si>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</si>
  <si>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</si>
  <si>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</si>
  <si>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</si>
  <si>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</si>
  <si>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</si>
  <si>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</si>
  <si>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</si>
  <si>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</si>
  <si>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</si>
  <si>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</si>
  <si>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</si>
  <si>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</si>
  <si>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</si>
  <si>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</si>
  <si>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</si>
  <si>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</si>
  <si>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</si>
  <si>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</si>
  <si>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</si>
  <si>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</si>
  <si>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</si>
  <si>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</si>
  <si>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</si>
  <si>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</si>
  <si>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</si>
  <si>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</si>
  <si>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</si>
  <si>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</si>
  <si>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</si>
  <si>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</si>
  <si>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</si>
  <si>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</si>
  <si>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</si>
  <si>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</si>
  <si>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</si>
  <si>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</si>
  <si>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</si>
  <si>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</si>
  <si>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</si>
  <si>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</si>
  <si>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</si>
  <si>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</si>
  <si>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</si>
  <si>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</si>
  <si>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</si>
  <si>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</si>
  <si>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</si>
  <si>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</si>
  <si>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</si>
  <si>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</si>
  <si>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</si>
  <si>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</si>
  <si>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</si>
  <si>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</si>
  <si>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</si>
  <si>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</si>
  <si>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</si>
  <si>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</si>
  <si>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</si>
  <si>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</si>
  <si>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</si>
  <si>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</si>
  <si>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</si>
  <si>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</si>
  <si>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</si>
  <si>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</si>
  <si>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</si>
  <si>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</si>
  <si>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</si>
  <si>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</si>
  <si>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</si>
  <si>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</si>
  <si>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</si>
  <si>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</si>
  <si>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</si>
  <si>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</si>
  <si>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</si>
  <si>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</si>
  <si>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</si>
  <si>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</si>
  <si>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</si>
  <si>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</si>
  <si>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</si>
  <si>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</si>
  <si>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</si>
  <si>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</si>
  <si>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</si>
  <si>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</si>
  <si>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</si>
  <si>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</si>
  <si>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</si>
  <si>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</si>
  <si>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</si>
  <si>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</si>
  <si>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</si>
  <si>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</si>
  <si>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</si>
  <si>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</si>
  <si>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</si>
  <si>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</si>
  <si>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</si>
  <si>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</si>
  <si>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</si>
  <si>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</si>
  <si>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</si>
  <si>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</si>
  <si>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</si>
  <si>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</si>
  <si>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</si>
  <si>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</si>
  <si>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</si>
  <si>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</si>
  <si>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</si>
  <si>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</si>
  <si>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</si>
  <si>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</si>
  <si>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</si>
  <si>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</si>
  <si>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</si>
  <si>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</si>
  <si>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</si>
  <si>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</si>
  <si>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</si>
  <si>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</si>
  <si>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</si>
  <si>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</si>
  <si>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</si>
  <si>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</si>
  <si>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</si>
  <si>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</si>
  <si>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</si>
  <si>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</si>
  <si>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</si>
  <si>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</si>
  <si>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</si>
  <si>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</si>
  <si>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</si>
  <si>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</si>
  <si>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</si>
  <si>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</si>
  <si>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</si>
  <si>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</si>
  <si>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</si>
  <si>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</si>
  <si>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</si>
  <si>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</si>
  <si>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</si>
  <si>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</si>
  <si>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</si>
  <si>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</si>
  <si>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</si>
  <si>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</si>
  <si>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</si>
  <si>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</si>
  <si>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</si>
  <si>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</si>
  <si>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</si>
  <si>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</si>
  <si>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</si>
  <si>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</si>
  <si>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</si>
  <si>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</si>
  <si>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</si>
  <si>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</si>
  <si>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</si>
  <si>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</si>
  <si>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</si>
  <si>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</si>
  <si>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</si>
  <si>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</si>
  <si>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</si>
  <si>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</si>
  <si>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</si>
  <si>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</si>
  <si>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</si>
  <si>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</si>
  <si>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</si>
  <si>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</si>
  <si>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</si>
  <si>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</si>
  <si>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</si>
  <si>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</si>
  <si>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</si>
  <si>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</si>
  <si>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</si>
  <si>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</si>
  <si>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</si>
  <si>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</si>
  <si>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</si>
  <si>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</si>
  <si>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</si>
  <si>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</si>
  <si>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</si>
  <si>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</si>
  <si>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</si>
  <si>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</si>
  <si>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</si>
  <si>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</si>
  <si>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</si>
  <si>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</si>
  <si>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</si>
  <si>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</si>
  <si>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</si>
  <si>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</si>
  <si>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</si>
  <si>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</si>
  <si>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</si>
  <si>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</si>
  <si>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</si>
  <si>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</si>
  <si>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</si>
  <si>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</si>
  <si>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</si>
  <si>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</si>
  <si>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</si>
  <si>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</si>
  <si>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</si>
  <si>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</si>
  <si>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</si>
  <si>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</si>
  <si>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</si>
  <si>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</si>
  <si>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</si>
  <si>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</si>
  <si>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</si>
  <si>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</si>
  <si>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</si>
  <si>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</si>
  <si>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</si>
  <si>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</si>
  <si>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</si>
  <si>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</si>
  <si>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</si>
  <si>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</si>
  <si>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</si>
  <si>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</si>
  <si>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</si>
  <si>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</si>
  <si>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</si>
  <si>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</si>
  <si>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</si>
  <si>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</si>
  <si>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</si>
  <si>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</si>
  <si>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</si>
  <si>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</si>
  <si>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</si>
  <si>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</si>
  <si>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</si>
  <si>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</si>
  <si>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</si>
  <si>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</si>
  <si>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</si>
  <si>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</si>
  <si>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</si>
  <si>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</si>
  <si>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</si>
  <si>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</si>
  <si>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</si>
  <si>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</si>
  <si>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</si>
  <si>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</si>
  <si>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</si>
  <si>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</si>
  <si>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</si>
  <si>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</si>
  <si>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</si>
  <si>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</si>
  <si>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</si>
  <si>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</si>
  <si>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</si>
  <si>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</si>
  <si>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</si>
  <si>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</si>
  <si>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</si>
  <si>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</si>
  <si>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</si>
  <si>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</si>
  <si>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</si>
  <si>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</si>
  <si>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</si>
  <si>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</si>
  <si>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</si>
  <si>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</si>
  <si>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</si>
  <si>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</si>
  <si>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</si>
  <si>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</si>
  <si>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</si>
  <si>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</si>
  <si>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</si>
  <si>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</si>
  <si>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</si>
  <si>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</si>
  <si>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</si>
  <si>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</si>
  <si>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</si>
  <si>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</si>
  <si>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</si>
  <si>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</si>
  <si>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</si>
  <si>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</si>
  <si>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</si>
  <si>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</si>
  <si>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</si>
  <si>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</si>
  <si>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</si>
  <si>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</si>
  <si>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</si>
  <si>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</si>
  <si>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</si>
  <si>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</si>
  <si>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</si>
  <si>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</si>
  <si>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</si>
  <si>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</si>
  <si>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</si>
  <si>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</si>
  <si>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</si>
  <si>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</si>
  <si>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</si>
  <si>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</si>
  <si>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</si>
  <si>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</si>
  <si>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</si>
  <si>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</si>
  <si>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</si>
  <si>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</si>
  <si>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</si>
  <si>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</si>
  <si>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</si>
  <si>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</si>
  <si>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</si>
  <si>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</si>
  <si>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</si>
  <si>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</si>
  <si>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</si>
  <si>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</si>
  <si>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</si>
  <si>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</si>
  <si>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</si>
  <si>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</si>
  <si>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</si>
  <si>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</si>
  <si>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</si>
  <si>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</si>
  <si>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</si>
  <si>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</si>
  <si>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</si>
  <si>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</si>
  <si>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</si>
  <si>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</si>
  <si>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</si>
  <si>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</si>
  <si>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</si>
  <si>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</si>
  <si>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</si>
  <si>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</si>
  <si>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</si>
  <si>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</si>
  <si>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</si>
  <si>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</si>
  <si>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</si>
  <si>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</si>
  <si>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</si>
  <si>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</si>
  <si>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</si>
  <si>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</si>
  <si>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</si>
  <si>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</si>
  <si>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</si>
  <si>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</si>
  <si>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</si>
  <si>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</si>
  <si>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</si>
  <si>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</si>
  <si>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</si>
  <si>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</si>
  <si>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</si>
  <si>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</si>
  <si>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</si>
  <si>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</si>
  <si>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</si>
  <si>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</si>
  <si>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</si>
  <si>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</si>
  <si>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</si>
  <si>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</si>
  <si>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</si>
  <si>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</si>
  <si>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</si>
  <si>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</si>
  <si>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</si>
  <si>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</si>
  <si>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</si>
  <si>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</si>
  <si>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</si>
  <si>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</si>
  <si>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</si>
  <si>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</si>
  <si>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</si>
  <si>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</si>
  <si>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</si>
  <si>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</si>
  <si>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</si>
  <si>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</si>
  <si>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</si>
  <si>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</si>
  <si>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</si>
  <si>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</si>
  <si>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</si>
  <si>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</si>
  <si>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</si>
  <si>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</si>
  <si>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</si>
  <si>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</si>
  <si>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</si>
  <si>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</si>
  <si>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</si>
  <si>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</si>
  <si>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</si>
  <si>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</si>
  <si>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</si>
  <si>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</si>
  <si>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</si>
  <si>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</si>
  <si>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</si>
  <si>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</si>
  <si>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</si>
  <si>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</si>
  <si>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</si>
  <si>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</si>
  <si>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</si>
  <si>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</si>
  <si>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</si>
  <si>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</si>
  <si>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</si>
  <si>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</si>
  <si>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</si>
  <si>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</si>
  <si>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</si>
  <si>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</si>
  <si>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</si>
  <si>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</si>
  <si>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</si>
  <si>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</si>
  <si>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</si>
  <si>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</si>
  <si>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</si>
  <si>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</si>
  <si>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</si>
  <si>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</si>
  <si>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</si>
  <si>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</si>
  <si>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</si>
  <si>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</si>
  <si>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</si>
  <si>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</si>
  <si>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</si>
  <si>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</si>
  <si>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</si>
  <si>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</si>
  <si>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</si>
  <si>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</si>
  <si>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</si>
  <si>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</si>
  <si>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</si>
  <si>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</si>
  <si>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</si>
  <si>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</si>
  <si>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</si>
  <si>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</si>
  <si>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</si>
  <si>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</si>
  <si>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</si>
  <si>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</si>
  <si>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</si>
  <si>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</si>
  <si>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</si>
  <si>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</si>
  <si>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</si>
  <si>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</si>
  <si>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</si>
  <si>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</si>
  <si>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</si>
  <si>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</si>
  <si>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</si>
  <si>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</si>
  <si>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</si>
  <si>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</si>
  <si>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</si>
  <si>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</si>
  <si>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</si>
  <si>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</si>
  <si>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</si>
  <si>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</si>
  <si>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</si>
  <si>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</si>
  <si>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</si>
  <si>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</si>
  <si>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</si>
  <si>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</si>
  <si>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</si>
  <si>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</si>
  <si>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</si>
  <si>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</si>
  <si>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</si>
  <si>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</si>
  <si>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</si>
  <si>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</si>
  <si>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</si>
  <si>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</si>
  <si>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</si>
  <si>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</si>
  <si>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</si>
  <si>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</si>
  <si>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</si>
  <si>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</si>
  <si>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</si>
  <si>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</si>
  <si>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</si>
  <si>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</si>
  <si>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</si>
  <si>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</si>
  <si>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</si>
  <si>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</si>
  <si>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</si>
  <si>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</si>
  <si>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</si>
  <si>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</si>
  <si>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</si>
  <si>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</si>
  <si>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</si>
  <si>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</si>
  <si>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</si>
  <si>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</si>
  <si>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</si>
  <si>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</si>
  <si>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</si>
  <si>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</si>
  <si>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</si>
  <si>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</si>
  <si>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</si>
  <si>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</si>
  <si>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</si>
  <si>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</si>
  <si>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</si>
  <si>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</si>
  <si>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</si>
  <si>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</si>
  <si>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</si>
  <si>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</si>
  <si>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</si>
  <si>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</si>
  <si>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</si>
  <si>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</si>
  <si>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</si>
  <si>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</si>
  <si>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</si>
  <si>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</si>
  <si>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</si>
  <si>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</si>
  <si>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</si>
  <si>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</si>
  <si>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</si>
  <si>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</si>
  <si>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</si>
  <si>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</si>
  <si>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</si>
  <si>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</si>
  <si>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</si>
  <si>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</si>
  <si>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</si>
  <si>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</si>
  <si>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</si>
  <si>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</si>
  <si>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</si>
  <si>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</si>
  <si>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</si>
  <si>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</si>
  <si>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</si>
  <si>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</si>
  <si>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</si>
  <si>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</si>
  <si>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</si>
  <si>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</si>
  <si>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</si>
  <si>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</si>
  <si>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</si>
  <si>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</si>
  <si>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</si>
  <si>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</si>
  <si>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</si>
  <si>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</si>
  <si>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</si>
  <si>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</si>
  <si>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</si>
  <si>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</si>
  <si>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</si>
  <si>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</si>
  <si>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</si>
  <si>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</si>
  <si>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</si>
  <si>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</si>
  <si>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</si>
  <si>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</si>
  <si>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</si>
  <si>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</si>
  <si>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</si>
  <si>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</si>
  <si>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</si>
  <si>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</si>
  <si>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</si>
  <si>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</si>
  <si>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</si>
  <si>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</si>
  <si>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</si>
  <si>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</si>
  <si>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</si>
  <si>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</si>
  <si>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</si>
  <si>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</si>
  <si>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</si>
  <si>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</si>
  <si>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</si>
  <si>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</si>
  <si>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</si>
  <si>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</si>
  <si>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</si>
  <si>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</si>
  <si>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</si>
  <si>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</si>
  <si>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</si>
  <si>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</si>
  <si>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</si>
  <si>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</si>
  <si>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</si>
  <si>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</si>
  <si>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</si>
  <si>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</si>
  <si>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</si>
  <si>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</si>
  <si>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</si>
  <si>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</si>
  <si>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</si>
  <si>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</si>
  <si>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</si>
  <si>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</si>
  <si>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</si>
  <si>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</si>
  <si>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</si>
  <si>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</si>
  <si>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</si>
  <si>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</si>
  <si>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</si>
  <si>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</si>
  <si>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</si>
  <si>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</si>
  <si>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</si>
  <si>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</si>
  <si>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</si>
  <si>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</si>
  <si>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</si>
  <si>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</si>
  <si>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</si>
  <si>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</si>
  <si>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</si>
  <si>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</si>
  <si>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</si>
  <si>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</si>
  <si>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</si>
  <si>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</si>
  <si>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</si>
  <si>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</si>
  <si>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</si>
  <si>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</si>
  <si>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</si>
  <si>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</si>
  <si>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</si>
  <si>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</si>
  <si>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</si>
  <si>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</si>
  <si>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</si>
  <si>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</si>
  <si>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</si>
  <si>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</si>
  <si>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</si>
  <si>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</si>
  <si>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</si>
  <si>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</si>
  <si>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</si>
  <si>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</si>
  <si>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</si>
  <si>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</si>
  <si>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</si>
  <si>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</si>
  <si>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</si>
  <si>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</si>
  <si>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</si>
  <si>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</si>
  <si>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</si>
  <si>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</si>
  <si>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</si>
  <si>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</si>
  <si>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</si>
  <si>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</si>
  <si>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</si>
  <si>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</si>
  <si>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</si>
  <si>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</si>
  <si>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</si>
  <si>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</si>
  <si>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</si>
  <si>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</si>
  <si>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</si>
  <si>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</si>
  <si>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</si>
  <si>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</si>
  <si>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</si>
  <si>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</si>
  <si>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</si>
  <si>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</si>
  <si>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</si>
  <si>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</si>
  <si>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</si>
  <si>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</si>
  <si>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</si>
  <si>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</si>
  <si>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</si>
  <si>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</si>
  <si>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</si>
  <si>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</si>
  <si>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</si>
  <si>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</si>
  <si>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</si>
  <si>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</si>
  <si>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</si>
  <si>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</si>
  <si>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</si>
  <si>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</si>
  <si>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</si>
  <si>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</si>
  <si>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</si>
  <si>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</si>
  <si>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</si>
  <si>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</si>
  <si>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</si>
  <si>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</si>
  <si>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</si>
  <si>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</si>
  <si>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</si>
  <si>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</si>
  <si>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</si>
  <si>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</si>
  <si>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</si>
  <si>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</si>
  <si>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</si>
  <si>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</si>
  <si>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</si>
  <si>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</si>
  <si>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</si>
  <si>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</si>
  <si>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</si>
  <si>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</si>
  <si>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</si>
  <si>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</si>
  <si>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</si>
  <si>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</si>
  <si>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</si>
  <si>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</si>
  <si>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</si>
  <si>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</si>
  <si>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</si>
  <si>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</si>
  <si>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</si>
  <si>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</si>
  <si>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</si>
  <si>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</si>
  <si>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</si>
  <si>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</si>
  <si>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</si>
  <si>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</si>
  <si>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</si>
  <si>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</si>
  <si>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</si>
  <si>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</si>
  <si>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</si>
  <si>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</si>
  <si>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</si>
  <si>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</si>
  <si>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</si>
  <si>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</si>
  <si>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</si>
  <si>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</si>
  <si>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</si>
  <si>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</si>
  <si>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</si>
  <si>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</si>
  <si>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</si>
  <si>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</si>
  <si>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</si>
  <si>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</si>
  <si>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</si>
  <si>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</si>
  <si>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</si>
  <si>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</si>
  <si>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</si>
  <si>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</si>
  <si>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</si>
  <si>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</si>
  <si>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</si>
  <si>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</si>
  <si>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</si>
  <si>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</si>
  <si>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</si>
  <si>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</si>
  <si>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</si>
  <si>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</si>
  <si>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</si>
  <si>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</si>
  <si>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</si>
  <si>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</si>
  <si>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</si>
  <si>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</si>
  <si>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</si>
  <si>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</si>
  <si>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</si>
  <si>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</si>
  <si>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</si>
  <si>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</si>
  <si>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</si>
  <si>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</si>
  <si>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</si>
  <si>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</si>
  <si>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</si>
  <si>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</si>
  <si>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</si>
  <si>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</si>
  <si>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</si>
  <si>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</si>
  <si>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</si>
  <si>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</si>
  <si>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</si>
  <si>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</si>
  <si>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</si>
  <si>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</si>
  <si>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</si>
  <si>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</si>
  <si>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</si>
  <si>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</si>
  <si>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</si>
  <si>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</si>
  <si>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</si>
  <si>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</si>
  <si>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</si>
  <si>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</si>
  <si>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</si>
  <si>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</si>
  <si>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</si>
  <si>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</si>
  <si>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</si>
  <si>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</si>
  <si>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</si>
  <si>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</si>
  <si>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</si>
  <si>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</si>
  <si>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</si>
  <si>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</si>
  <si>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</si>
  <si>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</si>
  <si>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</si>
  <si>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</si>
  <si>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</si>
  <si>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</si>
  <si>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</si>
  <si>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</si>
  <si>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</si>
  <si>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</si>
  <si>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</si>
  <si>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</si>
  <si>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</si>
  <si>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</si>
  <si>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</si>
  <si>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</si>
  <si>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</si>
  <si>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</si>
  <si>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</si>
  <si>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</si>
  <si>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</si>
  <si>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</si>
  <si>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</si>
  <si>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</si>
  <si>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</si>
  <si>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</si>
  <si>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</si>
  <si>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</si>
  <si>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</si>
  <si>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</si>
  <si>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</si>
  <si>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</si>
  <si>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</si>
  <si>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</si>
  <si>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</si>
  <si>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</si>
  <si>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</si>
  <si>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</si>
  <si>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</si>
  <si>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</si>
  <si>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</si>
  <si>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</si>
  <si>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</si>
  <si>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</si>
  <si>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</si>
  <si>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</si>
  <si>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</si>
  <si>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</si>
  <si>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</si>
  <si>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</si>
  <si>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</si>
  <si>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</si>
  <si>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</si>
  <si>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</si>
  <si>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</si>
  <si>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</si>
  <si>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</si>
  <si>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</si>
  <si>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</si>
  <si>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</si>
  <si>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</si>
  <si>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</si>
  <si>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</si>
  <si>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</si>
  <si>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</si>
  <si>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</si>
  <si>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</si>
  <si>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</si>
  <si>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</si>
  <si>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</si>
  <si>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</si>
  <si>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</si>
  <si>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</si>
  <si>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</si>
  <si>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</si>
  <si>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</si>
  <si>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</si>
  <si>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</si>
  <si>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</si>
  <si>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</si>
  <si>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</si>
  <si>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</si>
  <si>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</si>
  <si>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</si>
  <si>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</si>
  <si>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</si>
  <si>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</si>
  <si>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</si>
  <si>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</si>
  <si>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</si>
  <si>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</si>
  <si>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</si>
  <si>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</si>
  <si>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</si>
  <si>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</si>
  <si>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</si>
  <si>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</si>
  <si>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</si>
  <si>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</si>
  <si>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</si>
  <si>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</si>
  <si>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</si>
  <si>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</si>
  <si>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</si>
  <si>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</si>
  <si>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</si>
  <si>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</si>
  <si>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</si>
  <si>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</si>
  <si>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</si>
  <si>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</si>
  <si>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</si>
  <si>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</si>
  <si>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</si>
  <si>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</si>
  <si>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</si>
  <si>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</si>
  <si>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</si>
  <si>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</si>
  <si>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</si>
  <si>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</si>
  <si>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</si>
  <si>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</si>
  <si>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</si>
  <si>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</si>
  <si>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</si>
  <si>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</si>
  <si>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</si>
  <si>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</si>
  <si>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</si>
  <si>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</si>
  <si>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</si>
  <si>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</si>
  <si>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</si>
  <si>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</si>
  <si>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</si>
  <si>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</si>
  <si>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</si>
  <si>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</si>
  <si>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</si>
  <si>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</si>
  <si>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</si>
  <si>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</si>
  <si>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</si>
  <si>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</si>
  <si>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</si>
  <si>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</si>
  <si>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</si>
  <si>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</si>
  <si>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</si>
  <si>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</si>
  <si>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</si>
  <si>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</si>
  <si>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</si>
  <si>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</si>
  <si>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</si>
  <si>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</si>
  <si>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</si>
  <si>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</si>
  <si>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</si>
  <si>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</si>
  <si>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</si>
  <si>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</si>
  <si>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</si>
  <si>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</si>
  <si>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</si>
  <si>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</si>
  <si>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</si>
  <si>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</si>
  <si>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</si>
  <si>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</si>
  <si>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</si>
  <si>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</si>
  <si>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</si>
  <si>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</si>
  <si>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</si>
  <si>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</si>
  <si>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</si>
  <si>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</si>
  <si>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</si>
  <si>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</si>
  <si>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</si>
  <si>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</si>
  <si>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</si>
  <si>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</si>
  <si>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</si>
  <si>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</si>
  <si>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</si>
  <si>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</si>
  <si>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</si>
  <si>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</si>
  <si>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</si>
  <si>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</si>
  <si>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</si>
  <si>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</si>
  <si>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</si>
  <si>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</si>
  <si>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</si>
  <si>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</si>
  <si>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</si>
  <si>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</si>
  <si>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</si>
  <si>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</si>
  <si>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</si>
  <si>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</si>
  <si>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</si>
  <si>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</si>
  <si>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</si>
  <si>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</si>
  <si>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</si>
  <si>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</si>
  <si>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</si>
  <si>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</si>
  <si>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</si>
  <si>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</si>
  <si>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</si>
  <si>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</si>
  <si>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</si>
  <si>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</si>
  <si>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</si>
  <si>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</si>
  <si>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</si>
  <si>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</si>
  <si>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</si>
  <si>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</si>
  <si>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</si>
  <si>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</si>
  <si>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</si>
  <si>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</si>
  <si>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</si>
  <si>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</si>
  <si>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</si>
  <si>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</si>
  <si>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</si>
  <si>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</si>
  <si>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</si>
  <si>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</si>
  <si>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</si>
  <si>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</si>
  <si>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</si>
  <si>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</si>
  <si>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</si>
  <si>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</si>
  <si>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</si>
  <si>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</si>
  <si>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</si>
  <si>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</si>
  <si>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</si>
  <si>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</si>
  <si>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</si>
  <si>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</si>
  <si>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</si>
  <si>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</si>
  <si>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</si>
  <si>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</si>
  <si>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</si>
  <si>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</si>
  <si>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</si>
  <si>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</si>
  <si>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</si>
  <si>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</si>
  <si>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</si>
  <si>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</si>
  <si>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</si>
  <si>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</si>
  <si>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</si>
  <si>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</si>
  <si>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</si>
  <si>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</si>
  <si>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</si>
  <si>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</si>
  <si>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</si>
  <si>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</si>
  <si>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</si>
  <si>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</si>
  <si>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</si>
  <si>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</si>
  <si>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</si>
  <si>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</si>
  <si>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</si>
  <si>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</si>
  <si>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</si>
  <si>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</si>
  <si>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</si>
  <si>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</si>
  <si>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</si>
  <si>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</si>
  <si>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</si>
  <si>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</si>
  <si>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</si>
  <si>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</si>
  <si>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</si>
  <si>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</si>
  <si>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</si>
  <si>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</si>
  <si>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</si>
  <si>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</si>
  <si>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</si>
  <si>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</si>
  <si>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</si>
  <si>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</si>
  <si>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</si>
  <si>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</si>
  <si>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</si>
  <si>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</si>
  <si>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</si>
  <si>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</si>
  <si>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</si>
  <si>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</si>
  <si>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</si>
  <si>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</si>
  <si>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</si>
  <si>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</si>
  <si>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</si>
  <si>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</si>
  <si>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</si>
  <si>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</si>
  <si>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</si>
  <si>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</si>
  <si>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</si>
  <si>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</si>
  <si>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</si>
  <si>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</si>
  <si>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</si>
  <si>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</si>
  <si>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</si>
  <si>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</si>
  <si>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</si>
  <si>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</si>
  <si>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</si>
  <si>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</si>
  <si>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</si>
  <si>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</si>
  <si>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</si>
  <si>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</si>
  <si>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</si>
  <si>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</si>
  <si>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</si>
  <si>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</si>
  <si>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</si>
  <si>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</si>
  <si>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</si>
  <si>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</si>
  <si>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</si>
  <si>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</si>
  <si>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</si>
  <si>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</si>
  <si>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</si>
  <si>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</si>
  <si>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</si>
  <si>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</si>
  <si>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</si>
  <si>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</si>
  <si>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</si>
  <si>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</si>
  <si>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</si>
  <si>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</si>
  <si>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</si>
  <si>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</si>
  <si>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</si>
  <si>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</si>
  <si>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</si>
  <si>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</si>
  <si>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</si>
  <si>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</si>
  <si>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</si>
  <si>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</si>
  <si>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</si>
  <si>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</si>
  <si>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</si>
  <si>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</si>
  <si>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</si>
  <si>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</si>
  <si>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</si>
  <si>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</si>
  <si>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</si>
  <si>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</si>
  <si>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</si>
  <si>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</si>
  <si>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</si>
  <si>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</si>
  <si>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</si>
  <si>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</si>
  <si>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</si>
  <si>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</si>
  <si>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</si>
  <si>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</si>
  <si>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</si>
  <si>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</si>
  <si>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</si>
  <si>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</si>
  <si>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</si>
  <si>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</si>
  <si>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</si>
  <si>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</si>
  <si>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</si>
  <si>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</si>
  <si>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</si>
  <si>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</si>
  <si>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</si>
  <si>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</si>
  <si>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</si>
  <si>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</si>
  <si>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</si>
  <si>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</si>
  <si>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</si>
  <si>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</si>
  <si>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</si>
  <si>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</si>
  <si>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</si>
  <si>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</si>
  <si>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</si>
  <si>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</si>
  <si>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</si>
  <si>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</si>
  <si>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</si>
  <si>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</si>
  <si>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</si>
  <si>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</si>
  <si>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</si>
  <si>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</si>
  <si>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</si>
  <si>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</si>
  <si>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</si>
  <si>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</si>
  <si>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</si>
  <si>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</si>
  <si>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</si>
  <si>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</si>
  <si>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</si>
  <si>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</si>
  <si>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</si>
  <si>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</si>
  <si>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</si>
  <si>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</si>
  <si>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</si>
  <si>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</si>
  <si>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</si>
  <si>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</si>
  <si>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</si>
  <si>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</si>
  <si>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</si>
  <si>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</si>
  <si>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</si>
  <si>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</si>
  <si>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</si>
  <si>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</si>
  <si>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</si>
  <si>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</si>
  <si>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</si>
  <si>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</si>
  <si>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</si>
  <si>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</si>
  <si>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</si>
  <si>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</si>
  <si>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</si>
  <si>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</si>
  <si>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</si>
  <si>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</si>
  <si>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</si>
  <si>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</si>
  <si>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</si>
  <si>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</si>
  <si>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</si>
  <si>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</si>
  <si>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</si>
  <si>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</si>
  <si>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</si>
  <si>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</si>
  <si>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</si>
  <si>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</si>
  <si>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</si>
  <si>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</si>
  <si>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</si>
  <si>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</si>
  <si>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</si>
  <si>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</si>
  <si>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</si>
  <si>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</si>
  <si>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</si>
  <si>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</si>
  <si>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</si>
  <si>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</si>
  <si>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</si>
  <si>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</si>
  <si>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</si>
  <si>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</si>
  <si>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</si>
  <si>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</si>
  <si>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</si>
  <si>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</si>
  <si>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</si>
  <si>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</si>
  <si>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</si>
  <si>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</si>
  <si>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</si>
  <si>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</si>
  <si>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</si>
  <si>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</si>
  <si>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</si>
  <si>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</si>
  <si>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</si>
  <si>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</si>
  <si>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</si>
  <si>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</si>
  <si>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</si>
  <si>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</si>
  <si>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</si>
  <si>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</si>
  <si>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</si>
  <si>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</si>
  <si>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</si>
  <si>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</si>
  <si>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</si>
  <si>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</si>
  <si>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</si>
  <si>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</si>
  <si>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</si>
  <si>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</si>
  <si>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</si>
  <si>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</si>
  <si>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</si>
  <si>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</si>
  <si>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</si>
  <si>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</si>
  <si>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</si>
  <si>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</si>
  <si>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</si>
  <si>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</si>
  <si>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</si>
  <si>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</si>
  <si>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</si>
  <si>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</si>
  <si>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</si>
  <si>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</si>
  <si>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</si>
  <si>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</si>
  <si>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</si>
  <si>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</si>
  <si>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</si>
  <si>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</si>
  <si>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</si>
  <si>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</si>
  <si>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</si>
  <si>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</si>
  <si>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</si>
  <si>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</si>
  <si>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</si>
  <si>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</si>
  <si>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</si>
  <si>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</si>
  <si>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</si>
  <si>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</si>
  <si>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</si>
  <si>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</si>
  <si>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</si>
  <si>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</si>
  <si>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</si>
  <si>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</si>
  <si>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</si>
  <si>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</si>
  <si>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</si>
  <si>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</si>
  <si>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</si>
  <si>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</si>
  <si>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</si>
  <si>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</si>
  <si>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</si>
  <si>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</si>
  <si>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</si>
  <si>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</si>
  <si>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</si>
  <si>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</si>
  <si>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</si>
  <si>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</si>
  <si>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</si>
  <si>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</si>
  <si>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</si>
  <si>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</si>
  <si>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</si>
  <si>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</si>
  <si>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</si>
  <si>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</si>
  <si>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</si>
  <si>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</si>
  <si>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</si>
  <si>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</si>
  <si>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</si>
  <si>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</si>
  <si>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</si>
  <si>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</si>
  <si>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</si>
  <si>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</si>
  <si>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</si>
  <si>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</si>
  <si>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</si>
  <si>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</si>
  <si>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</si>
  <si>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</si>
  <si>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</si>
  <si>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</si>
  <si>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</si>
  <si>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</si>
  <si>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</si>
  <si>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</si>
  <si>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</si>
  <si>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</si>
  <si>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</si>
  <si>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</si>
  <si>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</si>
  <si>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</si>
  <si>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</si>
  <si>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</si>
  <si>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</si>
  <si>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</si>
  <si>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</si>
  <si>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</si>
  <si>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</si>
  <si>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</si>
  <si>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</si>
  <si>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</si>
  <si>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</si>
  <si>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</si>
  <si>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</si>
  <si>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</si>
  <si>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</si>
  <si>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</si>
  <si>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</si>
  <si>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</si>
  <si>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</si>
  <si>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</si>
  <si>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</si>
  <si>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</si>
  <si>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</si>
  <si>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</si>
  <si>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</si>
  <si>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</si>
  <si>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</si>
  <si>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</si>
  <si>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</si>
  <si>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</si>
  <si>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</si>
  <si>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</si>
  <si>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</si>
  <si>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</si>
  <si>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</si>
  <si>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</si>
  <si>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</si>
  <si>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</si>
  <si>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</si>
  <si>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</si>
  <si>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</si>
  <si>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</si>
  <si>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</si>
  <si>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</si>
  <si>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</si>
  <si>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</si>
  <si>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</si>
  <si>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</si>
  <si>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</si>
  <si>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</si>
  <si>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</si>
  <si>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</si>
  <si>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</si>
  <si>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</si>
  <si>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</si>
  <si>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</si>
  <si>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</si>
  <si>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</si>
  <si>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</si>
  <si>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</si>
  <si>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</si>
  <si>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</si>
  <si>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</si>
  <si>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</si>
  <si>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</si>
  <si>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</si>
  <si>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</si>
  <si>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</si>
  <si>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</si>
  <si>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</si>
  <si>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</si>
  <si>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</si>
  <si>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</si>
  <si>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</si>
  <si>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</si>
  <si>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</si>
  <si>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</si>
  <si>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</si>
  <si>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</si>
  <si>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</si>
  <si>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</si>
  <si>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</si>
  <si>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</si>
  <si>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</si>
  <si>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</si>
  <si>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</si>
  <si>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</si>
  <si>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</si>
  <si>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</si>
  <si>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</si>
  <si>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</si>
  <si>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</si>
  <si>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</si>
  <si>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</si>
  <si>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</si>
  <si>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</si>
  <si>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</si>
  <si>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</si>
  <si>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</si>
  <si>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</si>
  <si>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</si>
  <si>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</si>
  <si>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</si>
  <si>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</si>
  <si>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</si>
  <si>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</si>
  <si>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</si>
  <si>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</si>
  <si>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</si>
  <si>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</si>
  <si>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</si>
  <si>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</si>
  <si>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</si>
  <si>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</si>
  <si>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</si>
  <si>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</si>
  <si>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</si>
  <si>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</si>
  <si>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</si>
  <si>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</si>
  <si>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</si>
  <si>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</si>
  <si>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</si>
  <si>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</si>
  <si>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</si>
  <si>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</si>
  <si>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</si>
  <si>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</si>
  <si>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</si>
  <si>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</si>
  <si>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</si>
  <si>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</si>
  <si>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</si>
  <si>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</si>
  <si>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</si>
  <si>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</si>
  <si>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</si>
  <si>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</si>
  <si>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</si>
  <si>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</si>
  <si>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</si>
  <si>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</si>
  <si>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</si>
  <si>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</si>
  <si>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</si>
  <si>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</si>
  <si>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</si>
  <si>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</si>
  <si>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</si>
  <si>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</si>
  <si>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</si>
  <si>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</si>
  <si>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</si>
  <si>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</si>
  <si>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</si>
  <si>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</si>
  <si>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</si>
  <si>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</si>
  <si>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</si>
  <si>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</si>
  <si>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</si>
  <si>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</si>
  <si>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</si>
  <si>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</si>
  <si>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</si>
  <si>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</si>
  <si>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</si>
  <si>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</si>
  <si>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</si>
  <si>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</si>
  <si>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</si>
  <si>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</si>
  <si>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</si>
  <si>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</si>
  <si>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</si>
  <si>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</si>
  <si>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</si>
  <si>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</si>
  <si>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</si>
  <si>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</si>
  <si>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</si>
  <si>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</si>
  <si>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</si>
  <si>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</si>
  <si>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</si>
  <si>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</si>
  <si>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</si>
  <si>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</si>
  <si>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</si>
  <si>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</si>
  <si>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</si>
  <si>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</si>
  <si>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</si>
  <si>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</si>
  <si>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</si>
  <si>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</si>
  <si>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</si>
  <si>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</si>
  <si>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</si>
  <si>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</si>
  <si>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</si>
  <si>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</si>
  <si>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</si>
  <si>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</si>
  <si>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</si>
  <si>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</si>
  <si>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</si>
  <si>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</si>
  <si>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</si>
  <si>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</si>
  <si>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</si>
  <si>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</si>
  <si>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</si>
  <si>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</si>
  <si>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</si>
  <si>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</si>
  <si>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</si>
  <si>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</si>
  <si>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</si>
  <si>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</si>
  <si>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</si>
  <si>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</si>
  <si>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</si>
  <si>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</si>
  <si>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</si>
  <si>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</si>
  <si>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</si>
  <si>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</si>
  <si>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</si>
  <si>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</si>
  <si>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</si>
  <si>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</si>
  <si>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</si>
  <si>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</si>
  <si>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</si>
  <si>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</si>
  <si>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</si>
  <si>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</si>
  <si>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</si>
  <si>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</si>
  <si>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</si>
  <si>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</si>
  <si>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</si>
  <si>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</si>
  <si>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</si>
  <si>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</si>
  <si>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</si>
  <si>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</si>
  <si>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</si>
  <si>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</si>
  <si>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</si>
  <si>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</si>
  <si>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</si>
  <si>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</si>
  <si>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</si>
  <si>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</si>
  <si>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</si>
  <si>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</si>
  <si>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</si>
  <si>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</si>
  <si>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</si>
  <si>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</si>
  <si>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</si>
  <si>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</si>
  <si>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</si>
  <si>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</si>
  <si>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</si>
  <si>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</si>
  <si>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</si>
  <si>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</si>
  <si>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</si>
  <si>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</si>
  <si>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</si>
  <si>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</si>
  <si>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</si>
  <si>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</si>
  <si>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</si>
  <si>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</si>
  <si>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</si>
  <si>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</si>
  <si>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</si>
  <si>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</si>
  <si>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</si>
  <si>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</si>
  <si>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</si>
  <si>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</si>
  <si>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</si>
  <si>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</si>
  <si>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</si>
  <si>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</si>
  <si>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</si>
  <si>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</si>
  <si>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</si>
  <si>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</si>
  <si>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</si>
  <si>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</si>
  <si>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</si>
  <si>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</si>
  <si>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</si>
  <si>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</si>
  <si>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</si>
  <si>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</si>
  <si>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</si>
  <si>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</si>
  <si>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</si>
  <si>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</si>
  <si>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</si>
  <si>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</si>
  <si>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</si>
  <si>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</si>
  <si>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</si>
  <si>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</si>
  <si>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</si>
  <si>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</si>
  <si>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</si>
  <si>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</si>
  <si>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</si>
  <si>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</si>
  <si>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</si>
  <si>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</si>
  <si>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</si>
  <si>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</si>
  <si>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</si>
  <si>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</si>
  <si>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</si>
  <si>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</si>
  <si>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</si>
  <si>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</si>
  <si>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</si>
  <si>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</si>
  <si>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</si>
  <si>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</si>
  <si>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</si>
  <si>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</si>
  <si>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</si>
  <si>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</si>
  <si>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</si>
  <si>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</si>
  <si>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</si>
  <si>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</si>
  <si>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</si>
  <si>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</si>
  <si>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</si>
  <si>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</si>
  <si>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</si>
  <si>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</si>
  <si>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</si>
  <si>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</si>
  <si>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</si>
  <si>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</si>
  <si>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</si>
  <si>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</si>
  <si>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</si>
  <si>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</si>
  <si>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</si>
  <si>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</si>
  <si>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</si>
  <si>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</si>
  <si>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</si>
  <si>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</si>
  <si>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</si>
  <si>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</si>
  <si>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</si>
  <si>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</si>
  <si>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</si>
  <si>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</si>
  <si>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</si>
  <si>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</si>
  <si>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</si>
  <si>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</si>
  <si>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</si>
  <si>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</si>
  <si>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</si>
  <si>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</si>
  <si>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</si>
  <si>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</si>
  <si>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</si>
  <si>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</si>
  <si>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</si>
  <si>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</si>
  <si>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</si>
  <si>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</si>
  <si>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</si>
  <si>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</si>
  <si>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</si>
  <si>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</si>
  <si>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</si>
  <si>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</si>
  <si>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</si>
  <si>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</si>
  <si>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</si>
  <si>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</si>
  <si>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</si>
  <si>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</si>
  <si>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</si>
  <si>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</si>
  <si>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</si>
  <si>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</si>
  <si>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</si>
  <si>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</si>
  <si>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</si>
  <si>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</si>
  <si>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</si>
  <si>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</si>
  <si>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</si>
  <si>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</si>
  <si>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</si>
  <si>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</si>
  <si>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</si>
  <si>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</si>
  <si>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</si>
  <si>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</si>
  <si>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</si>
  <si>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</si>
  <si>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</si>
  <si>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</si>
  <si>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</si>
  <si>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</si>
  <si>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</si>
  <si>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</si>
  <si>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</si>
  <si>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</si>
  <si>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</si>
  <si>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</si>
  <si>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</si>
  <si>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</si>
  <si>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</si>
  <si>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</si>
  <si>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</si>
  <si>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</si>
  <si>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</si>
  <si>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</si>
  <si>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</si>
  <si>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</si>
  <si>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</si>
  <si>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</si>
  <si>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</si>
  <si>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</si>
  <si>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</si>
  <si>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</si>
  <si>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</si>
  <si>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</si>
  <si>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</si>
  <si>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</si>
  <si>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</si>
  <si>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</si>
  <si>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</si>
  <si>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</si>
  <si>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</si>
  <si>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</si>
  <si>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</si>
  <si>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</si>
  <si>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</si>
  <si>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</si>
  <si>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</si>
  <si>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</si>
  <si>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</si>
  <si>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</si>
  <si>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</si>
  <si>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</si>
  <si>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</si>
  <si>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</si>
  <si>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</si>
  <si>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</si>
  <si>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</si>
  <si>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</si>
  <si>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</si>
  <si>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</si>
  <si>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</si>
  <si>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</si>
  <si>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</si>
  <si>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</si>
  <si>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</si>
  <si>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</si>
  <si>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</si>
  <si>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</si>
  <si>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</si>
  <si>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</si>
  <si>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</si>
  <si>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</si>
  <si>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</si>
  <si>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</si>
  <si>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</si>
  <si>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</si>
  <si>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</si>
  <si>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</si>
  <si>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</si>
  <si>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</si>
  <si>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</si>
  <si>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</si>
  <si>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</si>
  <si>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</si>
  <si>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</si>
  <si>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</si>
  <si>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</si>
  <si>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</si>
  <si>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</si>
  <si>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</si>
  <si>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</si>
  <si>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</si>
  <si>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</si>
  <si>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</si>
  <si>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</si>
  <si>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</si>
  <si>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</si>
  <si>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</si>
  <si>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</si>
  <si>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</si>
  <si>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</si>
  <si>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</si>
  <si>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</si>
  <si>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</si>
  <si>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</si>
  <si>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</si>
  <si>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</si>
  <si>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</si>
  <si>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</si>
  <si>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</si>
  <si>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</si>
  <si>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</si>
  <si>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</si>
  <si>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</si>
  <si>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</si>
  <si>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</si>
  <si>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</si>
  <si>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</si>
  <si>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</si>
  <si>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</si>
  <si>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</si>
  <si>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</si>
  <si>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</si>
  <si>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</si>
  <si>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</si>
  <si>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</si>
  <si>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</si>
  <si>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</si>
  <si>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</si>
  <si>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</si>
  <si>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</si>
  <si>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</si>
  <si>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</si>
  <si>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</si>
  <si>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</si>
  <si>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</si>
  <si>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</si>
  <si>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</si>
  <si>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</si>
  <si>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</si>
  <si>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</si>
  <si>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</si>
  <si>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</si>
  <si>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</si>
  <si>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</si>
  <si>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</si>
  <si>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</si>
  <si>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</si>
  <si>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</si>
  <si>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</si>
  <si>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</si>
  <si>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</si>
  <si>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</si>
  <si>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</si>
  <si>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</si>
  <si>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</si>
  <si>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</si>
  <si>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</si>
  <si>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</si>
  <si>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</si>
  <si>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</si>
  <si>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</si>
  <si>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</si>
  <si>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</si>
  <si>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</si>
  <si>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</si>
  <si>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</si>
  <si>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</si>
  <si>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</si>
  <si>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</si>
  <si>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</si>
  <si>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</si>
  <si>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</si>
  <si>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</si>
  <si>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</si>
  <si>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</si>
  <si>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</si>
  <si>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</si>
  <si>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</si>
  <si>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</si>
  <si>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</si>
  <si>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</si>
  <si>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</si>
  <si>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</si>
  <si>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</si>
  <si>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</si>
  <si>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</si>
  <si>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</si>
  <si>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</si>
  <si>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</si>
  <si>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</si>
  <si>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</si>
  <si>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</si>
  <si>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</si>
  <si>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</si>
  <si>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</si>
  <si>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</si>
  <si>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</si>
  <si>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</si>
  <si>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</si>
  <si>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</si>
  <si>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</si>
  <si>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</si>
  <si>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</si>
  <si>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</si>
  <si>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</si>
  <si>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</si>
  <si>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</si>
  <si>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</si>
  <si>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</si>
  <si>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</si>
  <si>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</si>
  <si>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</si>
  <si>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</si>
  <si>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</si>
  <si>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</si>
  <si>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</si>
  <si>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</si>
  <si>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</si>
  <si>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</si>
  <si>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</si>
  <si>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</si>
  <si>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</si>
  <si>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</si>
  <si>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</si>
  <si>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</si>
  <si>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</si>
  <si>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</si>
  <si>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</si>
  <si>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</si>
  <si>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</si>
  <si>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</si>
  <si>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</si>
  <si>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</si>
  <si>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</si>
  <si>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</si>
  <si>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</si>
  <si>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</si>
  <si>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</si>
  <si>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</si>
  <si>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</si>
  <si>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</si>
  <si>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</si>
  <si>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</si>
  <si>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</si>
  <si>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</si>
  <si>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</si>
  <si>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</si>
  <si>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</si>
  <si>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</si>
  <si>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</si>
  <si>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</si>
  <si>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</si>
  <si>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</si>
  <si>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</si>
  <si>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</si>
  <si>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</si>
  <si>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</si>
  <si>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</si>
  <si>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</si>
  <si>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</si>
  <si>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</si>
  <si>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</si>
  <si>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</si>
  <si>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</si>
  <si>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</si>
  <si>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</si>
  <si>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</si>
  <si>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</si>
  <si>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</si>
  <si>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</si>
  <si>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</si>
  <si>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</si>
  <si>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</si>
  <si>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</si>
  <si>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</si>
  <si>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</si>
  <si>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</si>
  <si>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</si>
  <si>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</si>
  <si>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</si>
  <si>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</si>
  <si>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</si>
  <si>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</si>
  <si>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</si>
  <si>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</si>
  <si>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</si>
  <si>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</si>
  <si>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</si>
  <si>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</si>
  <si>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</si>
  <si>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</si>
  <si>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</si>
  <si>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</si>
  <si>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</si>
  <si>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</si>
  <si>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</si>
  <si>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</si>
  <si>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</si>
  <si>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</si>
  <si>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</si>
  <si>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</si>
  <si>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</si>
  <si>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</si>
  <si>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</si>
  <si>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</si>
  <si>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</si>
  <si>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</si>
  <si>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</si>
  <si>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</si>
  <si>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</si>
  <si>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</si>
  <si>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</si>
  <si>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</si>
  <si>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</si>
  <si>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</si>
  <si>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</si>
  <si>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</si>
  <si>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</si>
  <si>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</si>
  <si>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</si>
  <si>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</si>
  <si>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</si>
  <si>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</si>
  <si>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</si>
  <si>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</si>
  <si>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</si>
  <si>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</si>
  <si>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</si>
  <si>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</si>
  <si>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</si>
  <si>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</si>
  <si>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</si>
  <si>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</si>
  <si>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</si>
  <si>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</si>
  <si>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</si>
  <si>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</si>
  <si>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</si>
  <si>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</si>
  <si>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</si>
  <si>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</si>
  <si>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</si>
  <si>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</si>
  <si>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</si>
  <si>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</si>
  <si>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</si>
  <si>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</si>
  <si>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</si>
  <si>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</si>
  <si>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</si>
  <si>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</si>
  <si>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</si>
  <si>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</si>
  <si>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</si>
  <si>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</si>
  <si>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</si>
  <si>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</si>
  <si>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</si>
  <si>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</si>
  <si>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</si>
  <si>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</si>
  <si>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</si>
  <si>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</si>
  <si>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</si>
  <si>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</si>
  <si>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</si>
  <si>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</si>
  <si>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</si>
  <si>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</si>
  <si>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</si>
  <si>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</si>
  <si>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</si>
  <si>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</si>
  <si>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</si>
  <si>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</si>
  <si>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</si>
  <si>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</si>
  <si>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</si>
  <si>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</si>
  <si>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</si>
  <si>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</si>
  <si>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</si>
  <si>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</si>
  <si>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</si>
  <si>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</si>
  <si>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</si>
  <si>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</si>
  <si>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</si>
  <si>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</si>
  <si>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</si>
  <si>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</si>
  <si>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</si>
  <si>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</si>
  <si>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</si>
  <si>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</si>
  <si>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</si>
  <si>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</si>
  <si>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</si>
  <si>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</si>
  <si>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</si>
  <si>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</si>
  <si>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</si>
  <si>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</si>
  <si>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</si>
  <si>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</si>
  <si>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</si>
  <si>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</si>
  <si>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</si>
  <si>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</si>
  <si>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</si>
  <si>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</si>
  <si>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</si>
  <si>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</si>
  <si>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</si>
  <si>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</si>
  <si>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</si>
  <si>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</si>
  <si>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</si>
  <si>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</si>
  <si>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</si>
  <si>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</si>
  <si>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</si>
  <si>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</si>
  <si>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</si>
  <si>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</si>
  <si>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</si>
  <si>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</si>
  <si>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</si>
  <si>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</si>
  <si>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</si>
  <si>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</si>
  <si>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</si>
  <si>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</si>
  <si>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</si>
  <si>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</si>
  <si>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</si>
  <si>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</si>
  <si>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</si>
  <si>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</si>
  <si>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</si>
  <si>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</si>
  <si>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</si>
  <si>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</si>
  <si>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</si>
  <si>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</si>
  <si>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</si>
  <si>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</si>
  <si>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</si>
  <si>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</si>
  <si>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</si>
  <si>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</si>
  <si>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</si>
  <si>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</si>
  <si>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</si>
  <si>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</si>
  <si>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</si>
  <si>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</si>
  <si>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</si>
  <si>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</si>
  <si>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</si>
  <si>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</si>
  <si>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</si>
  <si>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</si>
  <si>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</si>
  <si>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</si>
  <si>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</si>
  <si>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</si>
  <si>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</si>
  <si>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</si>
  <si>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</si>
  <si>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</si>
  <si>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</si>
  <si>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</si>
  <si>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</si>
  <si>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</si>
  <si>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</si>
  <si>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</si>
  <si>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</si>
  <si>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</si>
  <si>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</si>
  <si>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</si>
  <si>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</si>
  <si>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</si>
  <si>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</si>
  <si>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</si>
  <si>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</si>
  <si>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</si>
  <si>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</si>
  <si>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</si>
  <si>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</si>
  <si>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</si>
  <si>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</si>
  <si>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</si>
  <si>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</si>
  <si>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</si>
  <si>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</si>
  <si>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</si>
  <si>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</si>
  <si>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</si>
  <si>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</si>
  <si>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</si>
  <si>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</si>
  <si>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</si>
  <si>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</si>
  <si>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</si>
  <si>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</si>
  <si>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</si>
  <si>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</si>
  <si>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</si>
  <si>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</si>
  <si>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</si>
  <si>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</si>
  <si>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</si>
  <si>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</si>
  <si>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</si>
  <si>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</si>
  <si>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</si>
  <si>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</si>
  <si>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</si>
  <si>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</si>
  <si>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</si>
  <si>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</si>
  <si>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</si>
  <si>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</si>
  <si>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</si>
  <si>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</si>
  <si>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</si>
  <si>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</si>
  <si>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</si>
  <si>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</si>
  <si>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</si>
  <si>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</si>
  <si>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</si>
  <si>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</si>
  <si>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</si>
  <si>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</si>
  <si>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</si>
  <si>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</si>
  <si>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</si>
  <si>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</si>
  <si>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</si>
  <si>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</si>
  <si>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</si>
  <si>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</si>
  <si>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</si>
  <si>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</si>
  <si>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</si>
  <si>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</si>
  <si>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</si>
  <si>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</si>
  <si>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</si>
  <si>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</si>
  <si>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</si>
  <si>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</si>
  <si>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</si>
  <si>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</si>
  <si>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</si>
  <si>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</si>
  <si>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</si>
  <si>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</si>
  <si>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</si>
  <si>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</si>
  <si>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</si>
  <si>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</si>
  <si>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</si>
  <si>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</si>
  <si>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</si>
  <si>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</si>
  <si>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</si>
  <si>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</si>
  <si>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</si>
  <si>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</si>
  <si>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</si>
  <si>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</si>
  <si>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</si>
  <si>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</si>
  <si>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</si>
  <si>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</si>
  <si>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</si>
  <si>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</si>
  <si>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</si>
  <si>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</si>
  <si>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</si>
  <si>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</si>
  <si>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</si>
  <si>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</si>
  <si>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</si>
  <si>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</si>
  <si>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</si>
  <si>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</si>
  <si>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</si>
  <si>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</si>
  <si>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</si>
  <si>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</si>
  <si>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</si>
  <si>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</si>
  <si>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</si>
  <si>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</si>
  <si>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</si>
  <si>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</si>
  <si>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</si>
  <si>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</si>
  <si>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</si>
  <si>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</si>
  <si>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</si>
  <si>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</si>
  <si>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</si>
  <si>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</si>
  <si>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</si>
  <si>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</si>
  <si>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</si>
  <si>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</si>
  <si>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</si>
  <si>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</si>
  <si>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</si>
  <si>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</si>
  <si>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</si>
  <si>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</si>
  <si>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</si>
  <si>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</si>
  <si>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</si>
  <si>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</si>
  <si>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</si>
  <si>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</si>
  <si>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</si>
  <si>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</si>
  <si>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</si>
  <si>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</si>
  <si>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</si>
  <si>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</si>
  <si>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</si>
  <si>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</si>
  <si>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</si>
  <si>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</si>
  <si>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</si>
  <si>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</si>
  <si>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</si>
  <si>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</si>
  <si>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</si>
  <si>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</si>
  <si>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</si>
  <si>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</si>
  <si>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</si>
  <si>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</si>
  <si>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</si>
  <si>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</si>
  <si>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</si>
  <si>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</si>
  <si>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</si>
  <si>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</si>
  <si>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</si>
  <si>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</si>
  <si>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</si>
  <si>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</si>
  <si>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</si>
  <si>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</si>
  <si>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</si>
  <si>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</si>
  <si>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</si>
  <si>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</si>
  <si>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</si>
  <si>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</si>
  <si>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</si>
  <si>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</si>
  <si>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</si>
  <si>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</si>
  <si>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</si>
  <si>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</si>
  <si>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</si>
  <si>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</si>
  <si>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</si>
  <si>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</si>
  <si>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</si>
  <si>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</si>
  <si>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</si>
  <si>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</si>
  <si>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</si>
  <si>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</si>
  <si>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</si>
  <si>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</si>
  <si>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</si>
  <si>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</si>
  <si>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</si>
  <si>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</si>
  <si>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</si>
  <si>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</si>
  <si>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</si>
  <si>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</si>
  <si>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</si>
  <si>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</si>
  <si>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</si>
  <si>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</si>
  <si>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</si>
  <si>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</si>
  <si>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</si>
  <si>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</si>
  <si>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</si>
  <si>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</si>
  <si>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</si>
  <si>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</si>
  <si>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</si>
  <si>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</si>
  <si>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</si>
  <si>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</si>
  <si>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</si>
  <si>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</si>
  <si>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</si>
  <si>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</si>
  <si>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</si>
  <si>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</si>
  <si>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</si>
  <si>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</si>
  <si>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</si>
  <si>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</si>
  <si>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</si>
  <si>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</si>
  <si>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</si>
  <si>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</si>
  <si>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</si>
  <si>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</si>
  <si>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</si>
  <si>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</si>
  <si>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</si>
  <si>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</si>
  <si>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</si>
  <si>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</si>
  <si>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</si>
  <si>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</si>
  <si>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</si>
  <si>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</si>
  <si>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</si>
  <si>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</si>
  <si>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</si>
  <si>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</si>
  <si>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</si>
  <si>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</si>
  <si>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</si>
  <si>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</si>
  <si>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</si>
  <si>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</si>
  <si>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</si>
  <si>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</si>
  <si>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</si>
  <si>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</si>
  <si>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</si>
  <si>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</si>
  <si>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</si>
  <si>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</si>
  <si>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</si>
  <si>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</si>
  <si>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</si>
  <si>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</si>
  <si>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</si>
  <si>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</si>
  <si>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</si>
  <si>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</si>
  <si>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</si>
  <si>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</si>
  <si>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</si>
  <si>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</si>
  <si>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</si>
  <si>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</si>
  <si>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</si>
  <si>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</si>
  <si>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</si>
  <si>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</si>
  <si>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</si>
  <si>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</si>
  <si>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</si>
  <si>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</si>
  <si>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</si>
  <si>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</si>
  <si>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</si>
  <si>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</si>
  <si>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</si>
  <si>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</si>
  <si>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</si>
  <si>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</si>
  <si>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</si>
  <si>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</si>
  <si>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</si>
  <si>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</si>
  <si>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</si>
  <si>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</si>
  <si>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</si>
  <si>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</si>
  <si>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</si>
  <si>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</si>
  <si>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</si>
  <si>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</si>
  <si>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</si>
  <si>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</si>
  <si>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</si>
  <si>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</si>
  <si>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</si>
  <si>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</si>
  <si>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</si>
  <si>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</si>
  <si>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</si>
  <si>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</si>
  <si>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</si>
  <si>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</si>
  <si>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</si>
  <si>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</si>
  <si>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</si>
  <si>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</si>
  <si>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</si>
  <si>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</si>
  <si>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</si>
  <si>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</si>
  <si>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</si>
  <si>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</si>
  <si>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</si>
  <si>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</si>
  <si>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</si>
  <si>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</si>
  <si>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</si>
  <si>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</si>
  <si>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</si>
  <si>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</si>
  <si>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</si>
  <si>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</si>
  <si>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</si>
  <si>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</si>
  <si>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</si>
  <si>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</si>
  <si>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</si>
  <si>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</si>
  <si>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</si>
  <si>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</si>
  <si>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</si>
  <si>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</si>
  <si>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</si>
  <si>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</si>
  <si>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</si>
  <si>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</si>
  <si>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</si>
  <si>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</si>
  <si>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</si>
  <si>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</si>
  <si>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</si>
  <si>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</si>
  <si>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</si>
  <si>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</si>
  <si>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</si>
  <si>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</si>
  <si>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</si>
  <si>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</si>
  <si>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</si>
  <si>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</si>
  <si>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</si>
  <si>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</si>
  <si>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</si>
  <si>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</si>
  <si>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</si>
  <si>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</si>
  <si>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</si>
  <si>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</si>
  <si>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</si>
  <si>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</si>
  <si>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</si>
  <si>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</si>
  <si>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</si>
  <si>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</si>
  <si>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</si>
  <si>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</si>
  <si>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</si>
  <si>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</si>
  <si>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</si>
  <si>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</si>
  <si>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</si>
  <si>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</si>
  <si>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</si>
  <si>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</si>
  <si>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</si>
  <si>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</si>
  <si>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</si>
  <si>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</si>
  <si>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</si>
  <si>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</si>
  <si>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</si>
  <si>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</si>
  <si>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</si>
  <si>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</si>
  <si>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</si>
  <si>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</si>
  <si>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</si>
  <si>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</si>
  <si>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</si>
  <si>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</si>
  <si>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</si>
  <si>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</si>
  <si>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</si>
  <si>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</si>
  <si>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</si>
  <si>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</si>
  <si>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</si>
  <si>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</si>
  <si>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</si>
  <si>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</si>
  <si>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</si>
  <si>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</si>
  <si>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</si>
  <si>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</si>
  <si>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</si>
  <si>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</si>
  <si>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</si>
  <si>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</si>
  <si>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</si>
  <si>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</si>
  <si>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</si>
  <si>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</si>
  <si>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</si>
  <si>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</si>
  <si>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</si>
  <si>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</si>
  <si>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</si>
  <si>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</si>
  <si>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</si>
  <si>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</si>
  <si>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</si>
  <si>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</si>
  <si>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</si>
  <si>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</si>
  <si>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</si>
  <si>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</si>
  <si>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</si>
  <si>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</si>
  <si>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</si>
  <si>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</si>
  <si>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</si>
  <si>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</si>
  <si>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</si>
  <si>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</si>
  <si>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</si>
  <si>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</si>
  <si>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</si>
  <si>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</si>
  <si>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</si>
  <si>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</si>
  <si>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</si>
  <si>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</si>
  <si>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</si>
  <si>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</si>
  <si>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</si>
  <si>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</si>
  <si>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</si>
  <si>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</si>
  <si>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</si>
  <si>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</si>
  <si>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</si>
  <si>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</si>
  <si>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</si>
  <si>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</si>
  <si>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</si>
  <si>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</si>
  <si>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</si>
  <si>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</si>
  <si>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</si>
  <si>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</si>
  <si>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</si>
  <si>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</si>
  <si>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</si>
  <si>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</si>
  <si>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</si>
  <si>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</si>
  <si>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</si>
  <si>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</si>
  <si>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</si>
  <si>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</si>
  <si>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</si>
  <si>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</si>
  <si>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</si>
  <si>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</si>
  <si>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</si>
  <si>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</si>
  <si>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</si>
  <si>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</si>
  <si>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</si>
  <si>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</si>
  <si>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</si>
  <si>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</si>
  <si>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</si>
  <si>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</si>
  <si>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</si>
  <si>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</si>
  <si>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</si>
  <si>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</si>
  <si>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</si>
  <si>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</si>
  <si>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</si>
  <si>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</si>
  <si>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</si>
  <si>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</si>
  <si>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</si>
  <si>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</si>
  <si>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</si>
  <si>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</si>
  <si>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</si>
  <si>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</si>
  <si>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</si>
  <si>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</si>
  <si>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</si>
  <si>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</si>
  <si>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</si>
  <si>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</si>
  <si>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</si>
  <si>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</si>
  <si>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</si>
  <si>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</si>
  <si>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</si>
  <si>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</si>
  <si>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</si>
  <si>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</si>
  <si>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</si>
  <si>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</si>
  <si>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</si>
  <si>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</si>
  <si>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</si>
  <si>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</si>
  <si>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</si>
  <si>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</si>
  <si>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</si>
  <si>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</si>
  <si>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</si>
  <si>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</si>
  <si>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</si>
  <si>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</si>
  <si>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</si>
  <si>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</si>
  <si>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</si>
  <si>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</si>
  <si>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</si>
  <si>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</si>
  <si>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</si>
  <si>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</si>
  <si>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</si>
  <si>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</si>
  <si>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</si>
  <si>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</si>
  <si>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</si>
  <si>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</si>
  <si>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</si>
  <si>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</si>
  <si>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</si>
  <si>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</si>
  <si>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</si>
  <si>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</si>
  <si>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</si>
  <si>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</si>
  <si>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</si>
  <si>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</si>
  <si>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</si>
  <si>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</si>
  <si>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</si>
  <si>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</si>
  <si>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</si>
  <si>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</si>
  <si>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</si>
  <si>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</si>
  <si>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</si>
  <si>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</si>
  <si>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</si>
  <si>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</si>
  <si>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</si>
  <si>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</si>
  <si>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</si>
  <si>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</si>
  <si>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</si>
  <si>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</si>
  <si>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</si>
  <si>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</si>
  <si>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</si>
  <si>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</si>
  <si>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</si>
  <si>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</si>
  <si>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</si>
  <si>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</si>
  <si>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</si>
  <si>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</si>
  <si>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</si>
  <si>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</si>
  <si>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</si>
  <si>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</si>
  <si>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</si>
  <si>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</si>
  <si>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</si>
  <si>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</si>
  <si>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</si>
  <si>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</si>
  <si>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</si>
  <si>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</si>
  <si>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</si>
  <si>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</si>
  <si>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</si>
  <si>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</si>
  <si>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</si>
  <si>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</si>
  <si>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</si>
  <si>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</si>
  <si>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</si>
  <si>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</si>
  <si>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</si>
  <si>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</si>
  <si>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</si>
  <si>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</si>
  <si>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</si>
  <si>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</si>
  <si>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</si>
  <si>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</si>
  <si>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</si>
  <si>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</si>
  <si>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</si>
  <si>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</si>
  <si>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</si>
  <si>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</si>
  <si>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</si>
  <si>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</si>
  <si>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</si>
  <si>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</si>
  <si>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</si>
  <si>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</si>
  <si>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</si>
  <si>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</si>
  <si>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</si>
  <si>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</si>
  <si>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</si>
  <si>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</si>
  <si>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</si>
  <si>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</si>
  <si>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</si>
  <si>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</si>
  <si>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</si>
  <si>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</si>
  <si>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</si>
  <si>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</si>
  <si>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</si>
  <si>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</si>
  <si>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</si>
  <si>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</si>
  <si>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</si>
  <si>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</si>
  <si>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</si>
  <si>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</si>
  <si>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</si>
  <si>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</si>
  <si>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</si>
  <si>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</si>
  <si>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</si>
  <si>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</si>
  <si>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</si>
  <si>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</si>
  <si>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</si>
  <si>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</si>
  <si>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</si>
  <si>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</si>
  <si>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</si>
  <si>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</si>
  <si>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</si>
  <si>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</si>
  <si>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</si>
  <si>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</si>
  <si>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</si>
  <si>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</si>
  <si>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</si>
  <si>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</si>
  <si>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</si>
  <si>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</si>
  <si>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</si>
  <si>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</si>
  <si>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</si>
  <si>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</si>
  <si>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</si>
  <si>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</si>
  <si>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</si>
  <si>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</si>
  <si>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</si>
  <si>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</si>
  <si>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</si>
  <si>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</si>
  <si>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</si>
  <si>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</si>
  <si>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</si>
  <si>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</si>
  <si>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</si>
  <si>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</si>
  <si>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</si>
  <si>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</si>
  <si>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</si>
  <si>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</si>
  <si>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</si>
  <si>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</si>
  <si>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</si>
  <si>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</si>
  <si>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</si>
  <si>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</si>
  <si>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</si>
  <si>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</si>
  <si>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</si>
  <si>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</si>
  <si>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</si>
  <si>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</si>
  <si>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</si>
  <si>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</si>
  <si>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</si>
  <si>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</si>
  <si>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</si>
  <si>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</si>
  <si>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</si>
  <si>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</si>
  <si>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</si>
  <si>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</si>
  <si>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</si>
  <si>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</si>
  <si>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</si>
  <si>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</si>
  <si>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</si>
  <si>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</si>
  <si>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</si>
  <si>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</si>
  <si>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</si>
  <si>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</si>
  <si>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</si>
  <si>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</si>
  <si>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</si>
  <si>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</si>
  <si>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</si>
  <si>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</si>
  <si>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</si>
  <si>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</si>
  <si>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</si>
  <si>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</si>
  <si>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</si>
  <si>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</si>
  <si>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</si>
  <si>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</si>
  <si>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</si>
  <si>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</si>
  <si>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</si>
  <si>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</si>
  <si>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</si>
  <si>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</si>
  <si>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</si>
  <si>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</si>
  <si>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</si>
  <si>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</si>
  <si>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</si>
  <si>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</si>
  <si>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</si>
  <si>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</si>
  <si>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</si>
  <si>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</si>
  <si>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</si>
  <si>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</si>
  <si>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</si>
  <si>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</si>
  <si>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</si>
  <si>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</si>
  <si>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</si>
  <si>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</si>
  <si>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</si>
  <si>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</si>
  <si>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</si>
  <si>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</si>
  <si>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</si>
  <si>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</si>
  <si>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</si>
  <si>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</si>
  <si>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</si>
  <si>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</si>
  <si>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</si>
  <si>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</si>
  <si>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</si>
  <si>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</si>
  <si>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</si>
  <si>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</si>
  <si>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</si>
  <si>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</si>
  <si>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</si>
  <si>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</si>
  <si>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</si>
  <si>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</si>
  <si>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</si>
  <si>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</si>
  <si>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</si>
  <si>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</si>
  <si>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</si>
  <si>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</si>
  <si>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</si>
  <si>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</si>
  <si>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</si>
  <si>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</si>
  <si>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</si>
  <si>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</si>
  <si>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</si>
  <si>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</si>
  <si>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</si>
  <si>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</si>
  <si>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</si>
  <si>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</si>
  <si>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</si>
  <si>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</si>
  <si>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</si>
  <si>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</si>
  <si>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</si>
  <si>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</si>
  <si>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</si>
  <si>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</si>
  <si>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</si>
  <si>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</si>
  <si>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</si>
  <si>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</si>
  <si>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</si>
  <si>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</si>
  <si>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</si>
  <si>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</si>
  <si>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</si>
  <si>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</si>
  <si>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</si>
  <si>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</si>
  <si>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</si>
  <si>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</si>
  <si>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</si>
  <si>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</si>
  <si>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</si>
  <si>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</si>
  <si>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</si>
  <si>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</si>
  <si>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</si>
  <si>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</si>
  <si>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</si>
  <si>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</si>
  <si>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</si>
  <si>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</si>
  <si>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</si>
  <si>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</si>
  <si>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</si>
  <si>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</si>
  <si>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</si>
  <si>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</si>
  <si>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</si>
  <si>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</si>
  <si>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</si>
  <si>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</si>
  <si>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</si>
  <si>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</si>
  <si>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</si>
  <si>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</si>
  <si>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</si>
  <si>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</si>
  <si>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</si>
  <si>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</si>
  <si>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</si>
  <si>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</si>
  <si>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</si>
  <si>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</si>
  <si>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</si>
  <si>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</si>
  <si>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</si>
  <si>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</si>
  <si>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</si>
  <si>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</si>
  <si>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</si>
  <si>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</si>
  <si>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</si>
  <si>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</si>
  <si>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</si>
  <si>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</si>
  <si>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</si>
  <si>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</si>
  <si>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</si>
  <si>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</si>
  <si>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</si>
  <si>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</si>
  <si>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</si>
  <si>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</si>
  <si>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</si>
  <si>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</si>
  <si>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</si>
  <si>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</si>
  <si>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</si>
  <si>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</si>
  <si>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</si>
  <si>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</si>
  <si>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</si>
  <si>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</si>
  <si>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</si>
  <si>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</si>
  <si>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</si>
  <si>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</si>
  <si>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</si>
  <si>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</si>
  <si>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</si>
  <si>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</si>
  <si>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</si>
  <si>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</si>
  <si>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</si>
  <si>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</si>
  <si>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</si>
  <si>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</si>
  <si>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</si>
  <si>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</si>
  <si>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</si>
  <si>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</si>
  <si>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</si>
  <si>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</si>
  <si>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</si>
  <si>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</si>
  <si>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</si>
  <si>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</si>
  <si>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</si>
  <si>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</si>
  <si>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</si>
  <si>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</si>
  <si>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</si>
  <si>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</si>
  <si>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</si>
  <si>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</si>
  <si>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</si>
  <si>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</si>
  <si>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</si>
  <si>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</si>
  <si>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</si>
  <si>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</si>
  <si>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</si>
  <si>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</si>
  <si>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</si>
  <si>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</si>
  <si>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</si>
  <si>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</si>
  <si>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</si>
  <si>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</si>
  <si>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</si>
  <si>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</si>
  <si>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</si>
  <si>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</si>
  <si>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</si>
  <si>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</si>
  <si>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</si>
  <si>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</si>
  <si>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</si>
  <si>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</si>
  <si>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</si>
  <si>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</si>
  <si>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</si>
  <si>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</si>
  <si>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</si>
  <si>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</si>
  <si>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</si>
  <si>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</si>
  <si>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</si>
  <si>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</si>
  <si>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</si>
  <si>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</si>
  <si>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</si>
  <si>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</si>
  <si>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</si>
  <si>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</si>
  <si>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</si>
  <si>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</si>
  <si>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</si>
  <si>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</si>
  <si>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</si>
  <si>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</si>
  <si>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</si>
  <si>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</si>
  <si>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</si>
  <si>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</si>
  <si>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</si>
  <si>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</si>
  <si>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</si>
  <si>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</si>
  <si>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</si>
  <si>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</si>
  <si>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</si>
  <si>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</si>
  <si>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</si>
  <si>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</si>
  <si>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</si>
  <si>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</si>
  <si>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</si>
  <si>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</si>
  <si>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</si>
  <si>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</si>
  <si>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</si>
  <si>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</si>
  <si>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</si>
  <si>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</si>
  <si>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</si>
  <si>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</si>
  <si>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</si>
  <si>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</si>
  <si>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</si>
  <si>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</si>
  <si>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</si>
  <si>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</si>
  <si>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</si>
  <si>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</si>
  <si>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</si>
  <si>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</si>
  <si>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</si>
  <si>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</si>
  <si>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</si>
  <si>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</si>
  <si>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</si>
  <si>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</si>
  <si>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</si>
  <si>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</si>
  <si>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</si>
  <si>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</si>
  <si>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</si>
  <si>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</si>
  <si>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</si>
  <si>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</si>
  <si>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</si>
  <si>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</si>
  <si>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</si>
  <si>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</si>
  <si>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</si>
  <si>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</si>
  <si>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</si>
  <si>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</si>
  <si>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</si>
  <si>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</si>
  <si>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</si>
  <si>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</si>
  <si>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</si>
  <si>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</si>
  <si>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</si>
  <si>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</si>
  <si>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</si>
  <si>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</si>
  <si>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</si>
  <si>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</si>
  <si>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</si>
  <si>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</si>
  <si>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</si>
  <si>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</si>
  <si>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</si>
  <si>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</si>
  <si>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</si>
  <si>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</si>
  <si>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</si>
  <si>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</si>
  <si>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</si>
  <si>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</si>
  <si>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</si>
  <si>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</si>
  <si>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</si>
  <si>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</si>
  <si>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</si>
  <si>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</si>
  <si>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</si>
  <si>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</si>
  <si>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</si>
  <si>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</si>
  <si>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</si>
  <si>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</si>
  <si>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</si>
  <si>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</si>
  <si>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</si>
  <si>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</si>
  <si>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</si>
  <si>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</si>
  <si>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</si>
  <si>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</si>
  <si>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</si>
  <si>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</si>
  <si>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</si>
  <si>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</si>
  <si>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</si>
  <si>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</si>
  <si>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</si>
  <si>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</si>
  <si>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</si>
  <si>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</si>
  <si>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</si>
  <si>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</si>
  <si>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</si>
  <si>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</si>
  <si>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</si>
  <si>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</si>
  <si>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</si>
  <si>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</si>
  <si>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</si>
  <si>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</si>
  <si>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</si>
  <si>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</si>
  <si>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</si>
  <si>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</si>
  <si>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</si>
  <si>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</si>
  <si>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</si>
  <si>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</si>
  <si>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</si>
  <si>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</si>
  <si>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</si>
  <si>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</si>
  <si>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</si>
  <si>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</si>
  <si>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</si>
  <si>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</si>
  <si>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</si>
  <si>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</si>
  <si>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</si>
  <si>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</si>
  <si>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</si>
  <si>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</si>
  <si>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</si>
  <si>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</si>
  <si>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</si>
  <si>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</si>
  <si>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</si>
  <si>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</si>
  <si>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</si>
  <si>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</si>
  <si>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</si>
  <si>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</si>
  <si>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</si>
  <si>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</si>
  <si>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</si>
  <si>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</si>
  <si>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</si>
  <si>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</si>
  <si>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</si>
  <si>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</si>
  <si>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</si>
  <si>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</si>
  <si>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</si>
  <si>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</si>
  <si>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</si>
  <si>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</si>
  <si>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</si>
  <si>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</si>
  <si>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</si>
  <si>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</si>
  <si>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</si>
  <si>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</si>
  <si>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</si>
  <si>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</si>
  <si>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</si>
  <si>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</si>
  <si>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</si>
  <si>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</si>
  <si>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</si>
  <si>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</si>
  <si>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</si>
  <si>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</si>
  <si>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</si>
  <si>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</si>
  <si>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</si>
  <si>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</si>
  <si>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</si>
  <si>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</si>
  <si>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</si>
  <si>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</si>
  <si>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</si>
  <si>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</si>
  <si>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</si>
  <si>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</si>
  <si>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</si>
  <si>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</si>
  <si>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</si>
  <si>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</si>
  <si>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</si>
  <si>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</si>
  <si>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</si>
  <si>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</si>
  <si>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</si>
  <si>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</si>
  <si>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</si>
  <si>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</si>
  <si>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</si>
  <si>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</si>
  <si>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</si>
  <si>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</si>
  <si>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</si>
  <si>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</si>
  <si>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</si>
  <si>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</si>
  <si>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</si>
  <si>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</si>
  <si>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</si>
  <si>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</si>
  <si>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</si>
  <si>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</si>
  <si>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</si>
  <si>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</si>
  <si>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</si>
  <si>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</si>
  <si>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</si>
  <si>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</si>
  <si>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</si>
  <si>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</si>
  <si>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</si>
  <si>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</si>
  <si>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</si>
  <si>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</si>
  <si>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</si>
  <si>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</si>
  <si>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</si>
  <si>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</si>
  <si>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</si>
  <si>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</si>
  <si>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</si>
  <si>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</si>
  <si>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</si>
  <si>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</si>
  <si>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</si>
  <si>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</si>
  <si>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</si>
  <si>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</si>
  <si>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</si>
  <si>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</si>
  <si>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</si>
  <si>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</si>
  <si>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</si>
  <si>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</si>
  <si>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</si>
  <si>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</si>
  <si>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</si>
  <si>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</si>
  <si>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</si>
  <si>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</si>
  <si>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</si>
  <si>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</si>
  <si>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</si>
  <si>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</si>
  <si>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</si>
  <si>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</si>
  <si>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</si>
  <si>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</si>
  <si>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</si>
  <si>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</si>
  <si>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</si>
  <si>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</si>
  <si>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</si>
  <si>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</si>
  <si>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</si>
  <si>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</si>
  <si>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</si>
  <si>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</si>
  <si>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</si>
  <si>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</si>
  <si>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</si>
  <si>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</si>
  <si>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</si>
  <si>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</si>
  <si>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</si>
  <si>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</si>
  <si>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</si>
  <si>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</si>
  <si>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</si>
  <si>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</si>
  <si>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</si>
  <si>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</si>
  <si>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</si>
  <si>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</si>
  <si>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</si>
  <si>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</si>
  <si>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</si>
  <si>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</si>
  <si>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</si>
  <si>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</si>
  <si>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</si>
  <si>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</si>
  <si>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</si>
  <si>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</si>
  <si>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</si>
  <si>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</si>
  <si>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</si>
  <si>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</si>
  <si>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</si>
  <si>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</si>
  <si>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</si>
  <si>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</si>
  <si>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</si>
  <si>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</si>
  <si>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</si>
  <si>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</si>
  <si>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</si>
  <si>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</si>
  <si>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</si>
  <si>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</si>
  <si>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</si>
  <si>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</si>
  <si>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</si>
  <si>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</si>
  <si>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</si>
  <si>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</si>
  <si>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</si>
  <si>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</si>
  <si>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</si>
  <si>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</si>
  <si>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</si>
  <si>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</si>
  <si>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</si>
  <si>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</si>
  <si>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</si>
  <si>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</si>
  <si>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</si>
  <si>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</si>
  <si>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</si>
  <si>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</si>
  <si>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</si>
  <si>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</si>
  <si>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</si>
  <si>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</si>
  <si>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</si>
  <si>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</si>
  <si>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</si>
  <si>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</si>
  <si>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</si>
  <si>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</si>
  <si>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</si>
  <si>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</si>
  <si>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</si>
  <si>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</si>
  <si>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</si>
  <si>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</si>
  <si>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</si>
  <si>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</si>
  <si>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</si>
  <si>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</si>
  <si>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</si>
  <si>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</si>
  <si>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</si>
  <si>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</si>
  <si>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</si>
  <si>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</si>
  <si>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</si>
  <si>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</si>
  <si>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</si>
  <si>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</si>
  <si>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</si>
  <si>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</si>
  <si>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</si>
  <si>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</si>
  <si>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</si>
  <si>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</si>
  <si>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</si>
  <si>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</si>
  <si>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</si>
  <si>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</si>
  <si>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</si>
  <si>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</si>
  <si>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</si>
  <si>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</si>
  <si>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</si>
  <si>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</si>
  <si>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</si>
  <si>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</si>
  <si>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</si>
  <si>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</si>
  <si>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</si>
  <si>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</si>
  <si>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</si>
  <si>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</si>
  <si>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</si>
  <si>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</si>
  <si>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</si>
  <si>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</si>
  <si>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</si>
  <si>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</si>
  <si>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</si>
  <si>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</si>
  <si>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</si>
  <si>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</si>
  <si>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</si>
  <si>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</si>
  <si>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</si>
  <si>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</si>
  <si>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</si>
  <si>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</si>
  <si>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</si>
  <si>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</si>
  <si>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</si>
  <si>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</si>
  <si>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</si>
  <si>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</si>
  <si>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</si>
  <si>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</si>
  <si>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</si>
  <si>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</si>
  <si>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</si>
  <si>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</si>
  <si>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</si>
  <si>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</si>
  <si>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</si>
  <si>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</si>
  <si>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</si>
  <si>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</si>
  <si>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</si>
  <si>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</si>
  <si>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</si>
  <si>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</si>
  <si>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</si>
  <si>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</si>
  <si>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</si>
  <si>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</si>
  <si>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</si>
  <si>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</si>
  <si>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</si>
  <si>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</si>
  <si>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</si>
  <si>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</si>
  <si>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</si>
  <si>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</si>
  <si>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</si>
  <si>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</si>
  <si>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</si>
  <si>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</si>
  <si>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</si>
  <si>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</si>
  <si>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</si>
  <si>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</si>
  <si>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</si>
  <si>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</si>
  <si>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</si>
  <si>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</si>
  <si>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</si>
  <si>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</si>
  <si>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</si>
  <si>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</si>
  <si>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</si>
  <si>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</si>
  <si>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</si>
  <si>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</si>
  <si>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</si>
  <si>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</si>
  <si>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</si>
  <si>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</si>
  <si>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</si>
  <si>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</si>
  <si>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</si>
  <si>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</si>
  <si>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</si>
  <si>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</si>
  <si>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</si>
  <si>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</si>
  <si>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</si>
  <si>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</si>
  <si>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</si>
  <si>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</si>
  <si>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</si>
  <si>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</si>
  <si>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</si>
  <si>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</si>
  <si>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</si>
  <si>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</si>
  <si>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</si>
  <si>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</si>
  <si>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</si>
  <si>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</si>
  <si>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</si>
  <si>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</si>
  <si>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</si>
  <si>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</si>
  <si>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</si>
  <si>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</si>
  <si>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</si>
  <si>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</si>
  <si>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</si>
  <si>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</si>
  <si>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</si>
  <si>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</si>
  <si>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</si>
  <si>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</si>
  <si>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</si>
  <si>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</si>
  <si>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</si>
  <si>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</si>
  <si>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</si>
  <si>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</si>
  <si>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</si>
  <si>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</si>
  <si>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</si>
  <si>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</si>
  <si>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</si>
  <si>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</si>
  <si>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</si>
  <si>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</si>
  <si>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</si>
  <si>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</si>
  <si>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</si>
  <si>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</si>
  <si>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</si>
  <si>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</si>
  <si>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</si>
  <si>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</si>
  <si>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</si>
  <si>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</si>
  <si>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</si>
  <si>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</si>
  <si>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</si>
  <si>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</si>
  <si>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</si>
  <si>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</si>
  <si>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</si>
  <si>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</si>
  <si>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</si>
  <si>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</si>
  <si>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</si>
  <si>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</si>
  <si>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</si>
  <si>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</si>
  <si>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</si>
  <si>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</si>
  <si>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</si>
  <si>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</si>
  <si>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</si>
  <si>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</si>
  <si>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</si>
  <si>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</si>
  <si>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</si>
  <si>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</si>
  <si>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</si>
  <si>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</si>
  <si>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</si>
  <si>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</si>
  <si>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</si>
  <si>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</si>
  <si>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</si>
  <si>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</si>
  <si>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</si>
  <si>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</si>
  <si>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</si>
  <si>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</si>
  <si>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</si>
  <si>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</si>
  <si>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</si>
  <si>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</si>
  <si>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</si>
  <si>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</si>
  <si>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</si>
  <si>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</si>
  <si>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</si>
  <si>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</si>
  <si>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</si>
  <si>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</si>
  <si>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</si>
  <si>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</si>
  <si>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</si>
  <si>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</si>
  <si>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</si>
  <si>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</si>
  <si>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</si>
  <si>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</si>
  <si>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</si>
  <si>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</si>
  <si>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</si>
  <si>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</si>
  <si>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</si>
  <si>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</si>
  <si>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</si>
  <si>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</si>
  <si>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</si>
  <si>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</si>
  <si>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</si>
  <si>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</si>
  <si>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</si>
  <si>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</si>
  <si>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</si>
  <si>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</si>
  <si>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</si>
  <si>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</si>
  <si>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</si>
  <si>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</si>
  <si>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</si>
  <si>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</si>
  <si>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</si>
  <si>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</si>
  <si>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</si>
  <si>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</si>
  <si>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</si>
  <si>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</si>
  <si>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</si>
  <si>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</si>
  <si>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</si>
  <si>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</si>
  <si>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</si>
  <si>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</si>
  <si>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</si>
  <si>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</si>
  <si>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</si>
  <si>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</si>
  <si>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</si>
  <si>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</si>
  <si>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</si>
  <si>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</si>
  <si>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</si>
  <si>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</si>
  <si>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</si>
  <si>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</si>
  <si>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</si>
  <si>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</si>
  <si>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</si>
  <si>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</si>
  <si>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</si>
  <si>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</si>
  <si>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</si>
  <si>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</si>
  <si>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</si>
  <si>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</si>
  <si>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</si>
  <si>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</si>
  <si>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</si>
  <si>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</si>
  <si>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</si>
  <si>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</si>
  <si>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</si>
  <si>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</si>
  <si>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</si>
  <si>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</si>
  <si>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</si>
  <si>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</si>
  <si>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</si>
  <si>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</si>
  <si>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</si>
  <si>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</si>
  <si>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</si>
  <si>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</si>
  <si>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</si>
  <si>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</si>
  <si>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</si>
  <si>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</si>
  <si>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</si>
  <si>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</si>
  <si>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</si>
  <si>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</si>
  <si>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</si>
  <si>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</si>
  <si>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</si>
  <si>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</si>
  <si>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</si>
  <si>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</si>
  <si>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</si>
  <si>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</si>
  <si>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</si>
  <si>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</si>
  <si>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</si>
  <si>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</si>
  <si>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</si>
  <si>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</si>
  <si>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</si>
  <si>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</si>
  <si>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</si>
  <si>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</si>
  <si>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</si>
  <si>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</si>
  <si>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</si>
  <si>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</si>
  <si>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</si>
  <si>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</si>
  <si>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</si>
  <si>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</si>
  <si>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</si>
  <si>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</si>
  <si>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</si>
  <si>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</si>
  <si>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</si>
  <si>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</si>
  <si>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</si>
  <si>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</si>
  <si>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</si>
  <si>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</si>
  <si>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</si>
  <si>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</si>
  <si>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</si>
  <si>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</si>
  <si>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</si>
  <si>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</si>
  <si>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</si>
  <si>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</si>
  <si>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</si>
  <si>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</si>
  <si>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</si>
  <si>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</si>
  <si>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</si>
  <si>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</si>
  <si>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</si>
  <si>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</si>
  <si>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</si>
  <si>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</si>
  <si>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</si>
  <si>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</si>
  <si>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</si>
  <si>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</si>
  <si>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</si>
  <si>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</si>
  <si>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</si>
  <si>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</si>
  <si>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</si>
  <si>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</si>
  <si>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</si>
  <si>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</si>
  <si>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</si>
  <si>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</si>
  <si>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</si>
  <si>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</si>
  <si>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</si>
  <si>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</si>
  <si>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</si>
  <si>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</si>
  <si>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</si>
  <si>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</si>
  <si>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</si>
  <si>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</si>
  <si>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</si>
  <si>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</si>
  <si>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</si>
  <si>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</si>
  <si>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</si>
  <si>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</si>
  <si>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</si>
  <si>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</si>
  <si>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</si>
  <si>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</si>
  <si>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</si>
  <si>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</si>
  <si>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</si>
  <si>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</si>
  <si>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</si>
  <si>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</si>
  <si>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</si>
  <si>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</si>
  <si>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</si>
  <si>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</si>
  <si>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</si>
  <si>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</si>
  <si>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</si>
  <si>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</si>
  <si>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</si>
  <si>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</si>
  <si>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</si>
  <si>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</si>
  <si>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</si>
  <si>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</si>
  <si>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</si>
  <si>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</si>
  <si>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</si>
  <si>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</si>
  <si>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</si>
  <si>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</si>
  <si>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</si>
  <si>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</si>
  <si>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</si>
  <si>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</si>
  <si>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</si>
  <si>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</si>
  <si>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</si>
  <si>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</si>
  <si>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</si>
  <si>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</si>
  <si>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</si>
  <si>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</si>
  <si>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</si>
  <si>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</si>
  <si>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</si>
  <si>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</si>
  <si>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</si>
  <si>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</si>
  <si>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</si>
  <si>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</si>
  <si>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</si>
  <si>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</si>
  <si>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</si>
  <si>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</si>
  <si>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</si>
  <si>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</si>
  <si>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</si>
  <si>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</si>
  <si>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</si>
  <si>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</si>
  <si>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</si>
  <si>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</si>
  <si>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</si>
  <si>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</si>
  <si>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</si>
  <si>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</si>
  <si>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</si>
  <si>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</si>
  <si>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</si>
  <si>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</si>
  <si>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</si>
  <si>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</si>
  <si>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</si>
  <si>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</si>
  <si>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</si>
  <si>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</si>
  <si>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</si>
  <si>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</si>
  <si>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</si>
  <si>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</si>
  <si>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</si>
  <si>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</si>
  <si>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</si>
  <si>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</si>
  <si>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</si>
  <si>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</si>
  <si>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</si>
  <si>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</si>
  <si>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</si>
  <si>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</si>
  <si>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</si>
  <si>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</si>
  <si>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</si>
  <si>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</si>
  <si>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</si>
  <si>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</si>
  <si>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</si>
  <si>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</si>
  <si>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</si>
  <si>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</si>
  <si>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</si>
  <si>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</si>
  <si>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</si>
  <si>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</si>
  <si>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</si>
  <si>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</si>
  <si>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</si>
  <si>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</si>
  <si>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</si>
  <si>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</si>
  <si>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</si>
  <si>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</si>
  <si>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</si>
  <si>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</si>
  <si>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</si>
  <si>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</si>
  <si>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</si>
  <si>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</si>
  <si>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</si>
  <si>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</si>
  <si>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</si>
  <si>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</si>
  <si>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</si>
  <si>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</si>
  <si>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</si>
  <si>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</si>
  <si>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</si>
  <si>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</si>
  <si>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</si>
  <si>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</si>
  <si>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</si>
  <si>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</si>
  <si>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</si>
  <si>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</si>
  <si>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</si>
  <si>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</si>
  <si>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</si>
  <si>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</si>
  <si>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</si>
  <si>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</si>
  <si>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</si>
  <si>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</si>
  <si>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</si>
  <si>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</si>
  <si>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</si>
  <si>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</si>
  <si>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</si>
  <si>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</si>
  <si>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</si>
  <si>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</si>
  <si>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</si>
  <si>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</si>
  <si>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</si>
  <si>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</si>
  <si>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</si>
  <si>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</si>
  <si>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</si>
  <si>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</si>
  <si>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</si>
  <si>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</si>
  <si>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</si>
  <si>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</si>
  <si>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</si>
  <si>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</si>
  <si>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</si>
  <si>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</si>
  <si>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</si>
  <si>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</si>
  <si>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</si>
  <si>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</si>
  <si>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</si>
  <si>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</si>
  <si>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</si>
  <si>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</si>
  <si>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</si>
  <si>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</si>
  <si>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</si>
  <si>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</si>
  <si>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</si>
  <si>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</si>
  <si>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</si>
  <si>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</si>
  <si>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</si>
  <si>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</si>
  <si>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</si>
  <si>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</si>
  <si>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</si>
  <si>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</si>
  <si>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</si>
  <si>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</si>
  <si>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</si>
  <si>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</si>
  <si>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</si>
  <si>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</si>
  <si>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</si>
  <si>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</si>
  <si>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</si>
  <si>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</si>
  <si>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</si>
  <si>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</si>
  <si>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</si>
  <si>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</si>
  <si>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</si>
  <si>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</si>
  <si>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</si>
  <si>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</si>
  <si>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</si>
  <si>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</si>
  <si>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</si>
  <si>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</si>
  <si>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</si>
  <si>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</si>
  <si>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</si>
  <si>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</si>
  <si>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</si>
  <si>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</si>
  <si>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</si>
  <si>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</si>
  <si>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</si>
  <si>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</si>
  <si>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</si>
  <si>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</si>
  <si>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</si>
  <si>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</si>
  <si>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</si>
  <si>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</si>
  <si>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</si>
  <si>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</si>
  <si>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</si>
  <si>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</si>
  <si>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</si>
  <si>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</si>
  <si>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</si>
  <si>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</si>
  <si>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</si>
  <si>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</si>
  <si>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</si>
  <si>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</si>
  <si>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</si>
  <si>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</si>
  <si>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</si>
  <si>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</si>
  <si>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</si>
  <si>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</si>
  <si>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</si>
  <si>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</si>
  <si>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</si>
  <si>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</si>
  <si>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</si>
  <si>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</si>
  <si>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</si>
  <si>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</si>
  <si>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</si>
  <si>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</si>
  <si>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</si>
  <si>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</si>
  <si>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</si>
  <si>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</si>
  <si>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</si>
  <si>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</si>
  <si>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</si>
  <si>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</si>
  <si>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</si>
  <si>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</si>
  <si>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</si>
  <si>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</si>
  <si>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</si>
  <si>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</si>
  <si>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</si>
  <si>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</si>
  <si>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</si>
  <si>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</si>
  <si>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</si>
  <si>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</si>
  <si>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</si>
  <si>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</si>
  <si>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</si>
  <si>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</si>
  <si>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</si>
  <si>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</si>
  <si>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</si>
  <si>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</si>
  <si>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</si>
  <si>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</si>
  <si>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</si>
  <si>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</si>
  <si>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</si>
  <si>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</si>
  <si>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</si>
  <si>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</si>
  <si>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</si>
  <si>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</si>
  <si>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</si>
  <si>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</si>
  <si>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</si>
  <si>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</si>
  <si>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</si>
  <si>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</si>
  <si>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</si>
  <si>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</si>
  <si>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</si>
  <si>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</si>
  <si>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</si>
  <si>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</si>
  <si>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</si>
  <si>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</si>
  <si>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</si>
  <si>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</si>
  <si>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</si>
  <si>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</si>
  <si>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</si>
  <si>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</si>
  <si>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</si>
  <si>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</si>
  <si>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</si>
  <si>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</si>
  <si>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</si>
  <si>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</si>
  <si>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</si>
  <si>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</si>
  <si>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</si>
  <si>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</si>
  <si>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</si>
  <si>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</si>
  <si>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</si>
  <si>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</si>
  <si>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</si>
  <si>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</si>
  <si>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</si>
  <si>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</si>
  <si>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</si>
  <si>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</si>
  <si>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</si>
  <si>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</si>
  <si>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</si>
  <si>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</si>
  <si>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</si>
  <si>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</si>
  <si>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</si>
  <si>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</si>
  <si>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</si>
  <si>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</si>
  <si>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</si>
  <si>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</si>
  <si>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</si>
  <si>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</si>
  <si>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</si>
  <si>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</si>
  <si>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</si>
  <si>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</si>
  <si>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</si>
  <si>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</si>
  <si>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</si>
  <si>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</si>
  <si>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</si>
  <si>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</si>
  <si>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</si>
  <si>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</si>
  <si>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</si>
  <si>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</si>
  <si>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</si>
  <si>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</si>
  <si>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</si>
  <si>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</si>
  <si>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</si>
  <si>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</si>
  <si>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</si>
  <si>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</si>
  <si>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</si>
  <si>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</si>
  <si>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</si>
  <si>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</si>
  <si>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</si>
  <si>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</si>
  <si>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</si>
  <si>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</si>
  <si>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</si>
  <si>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</si>
  <si>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</si>
  <si>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</si>
  <si>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</si>
  <si>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</si>
  <si>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</si>
  <si>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</si>
  <si>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</si>
  <si>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</si>
  <si>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</si>
  <si>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</si>
  <si>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</si>
  <si>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</si>
  <si>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</si>
  <si>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</si>
  <si>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</si>
  <si>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</si>
  <si>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</si>
  <si>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</si>
  <si>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</si>
  <si>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</si>
  <si>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</si>
  <si>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</si>
  <si>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</si>
  <si>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</si>
  <si>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</si>
  <si>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</si>
  <si>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</si>
  <si>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</si>
  <si>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</si>
  <si>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</si>
  <si>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</si>
  <si>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</si>
  <si>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</si>
  <si>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</si>
  <si>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</si>
  <si>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</si>
  <si>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</si>
  <si>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</si>
  <si>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</si>
  <si>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</si>
  <si>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</si>
  <si>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</si>
  <si>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</si>
  <si>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</si>
  <si>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</si>
  <si>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</si>
  <si>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</si>
  <si>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</si>
  <si>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</si>
  <si>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</si>
  <si>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</si>
  <si>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</si>
  <si>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</si>
  <si>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</si>
  <si>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</si>
  <si>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</si>
  <si>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</si>
  <si>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</si>
  <si>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</si>
  <si>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</si>
  <si>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</si>
  <si>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</si>
  <si>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</si>
  <si>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</si>
  <si>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</si>
  <si>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</si>
  <si>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</si>
  <si>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</si>
  <si>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</si>
  <si>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</si>
  <si>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</si>
  <si>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</si>
  <si>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</si>
  <si>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</si>
  <si>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</si>
  <si>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</si>
  <si>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</si>
  <si>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</si>
  <si>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</si>
  <si>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</si>
  <si>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</si>
  <si>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</si>
  <si>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</si>
  <si>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</si>
  <si>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</si>
  <si>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</si>
  <si>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</si>
  <si>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</si>
  <si>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</si>
  <si>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</si>
  <si>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</si>
  <si>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</si>
  <si>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</si>
  <si>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</si>
  <si>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</si>
  <si>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</si>
  <si>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</si>
  <si>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</si>
  <si>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</si>
  <si>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</si>
  <si>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</si>
  <si>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</si>
  <si>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</si>
  <si>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</si>
  <si>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</si>
  <si>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</si>
  <si>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</si>
  <si>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</si>
  <si>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</si>
  <si>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</si>
  <si>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</si>
  <si>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</si>
  <si>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</si>
  <si>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</si>
  <si>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</si>
  <si>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</si>
  <si>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</si>
  <si>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</si>
  <si>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</si>
  <si>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</si>
  <si>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</si>
  <si>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</si>
  <si>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</si>
  <si>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</si>
  <si>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</si>
  <si>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</si>
  <si>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</si>
  <si>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</si>
  <si>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</si>
  <si>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</si>
  <si>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</si>
  <si>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</si>
  <si>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</si>
  <si>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</si>
  <si>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</si>
  <si>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</si>
  <si>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</si>
  <si>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</si>
  <si>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</si>
  <si>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</si>
  <si>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</si>
  <si>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</si>
  <si>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</si>
  <si>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</si>
  <si>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</si>
  <si>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</si>
  <si>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</si>
  <si>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</si>
  <si>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</si>
  <si>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</si>
  <si>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</si>
  <si>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</si>
  <si>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</si>
  <si>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</si>
  <si>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</si>
  <si>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</si>
  <si>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</si>
  <si>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</si>
  <si>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</si>
  <si>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</si>
  <si>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</si>
  <si>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</si>
  <si>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</si>
  <si>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</si>
  <si>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</si>
  <si>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</si>
  <si>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</si>
  <si>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</si>
  <si>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</si>
  <si>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</si>
  <si>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</si>
  <si>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</si>
  <si>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</si>
  <si>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</si>
  <si>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</si>
  <si>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</si>
  <si>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</si>
  <si>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</si>
  <si>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</si>
  <si>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</si>
  <si>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</si>
  <si>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</si>
  <si>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</si>
  <si>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</si>
  <si>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</si>
  <si>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</si>
  <si>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</si>
  <si>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</si>
  <si>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</si>
  <si>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</si>
  <si>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</si>
  <si>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</si>
  <si>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</si>
  <si>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</si>
  <si>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</si>
  <si>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</si>
  <si>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</si>
  <si>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</si>
  <si>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</si>
  <si>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</si>
  <si>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</si>
  <si>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</si>
  <si>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</si>
  <si>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</si>
  <si>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</si>
  <si>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</si>
  <si>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</si>
  <si>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</si>
  <si>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</si>
  <si>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</si>
  <si>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</si>
  <si>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</si>
  <si>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</si>
  <si>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</si>
  <si>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</si>
  <si>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</si>
  <si>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</si>
  <si>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</si>
  <si>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</si>
  <si>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</si>
  <si>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</si>
  <si>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</si>
  <si>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</si>
  <si>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</si>
  <si>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</si>
  <si>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</si>
  <si>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</si>
  <si>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</si>
  <si>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</si>
  <si>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</si>
  <si>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</si>
  <si>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</si>
  <si>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</si>
  <si>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</si>
  <si>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</si>
  <si>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</si>
  <si>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</si>
  <si>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</si>
  <si>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</si>
  <si>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</si>
  <si>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</si>
  <si>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</si>
  <si>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</si>
  <si>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</si>
  <si>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</si>
  <si>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</si>
  <si>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</si>
  <si>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</si>
  <si>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</si>
  <si>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</si>
  <si>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</si>
  <si>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</si>
  <si>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</si>
  <si>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</si>
  <si>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</si>
  <si>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</si>
  <si>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</si>
  <si>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</si>
  <si>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</si>
  <si>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</si>
  <si>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</si>
  <si>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</si>
  <si>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</si>
  <si>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</si>
  <si>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</si>
  <si>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</si>
  <si>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</si>
  <si>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</si>
  <si>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</si>
  <si>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</si>
  <si>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</si>
  <si>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</si>
  <si>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</si>
  <si>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</si>
  <si>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</si>
  <si>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</si>
  <si>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</si>
  <si>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</si>
  <si>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</si>
  <si>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</si>
  <si>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</si>
  <si>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</si>
  <si>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</si>
  <si>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</si>
  <si>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</si>
  <si>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</si>
  <si>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</si>
  <si>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</si>
  <si>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</si>
  <si>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</si>
  <si>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</si>
  <si>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</si>
  <si>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</si>
  <si>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</si>
  <si>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</si>
  <si>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</si>
  <si>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</si>
  <si>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</si>
  <si>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</si>
  <si>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</si>
  <si>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</si>
  <si>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</si>
  <si>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</si>
  <si>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</si>
  <si>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</si>
  <si>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</si>
  <si>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</si>
  <si>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</si>
  <si>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</si>
  <si>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</si>
  <si>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</si>
  <si>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</si>
  <si>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</si>
  <si>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</si>
  <si>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</si>
  <si>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</si>
  <si>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</si>
  <si>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</si>
  <si>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</si>
  <si>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</si>
  <si>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</si>
  <si>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</si>
  <si>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</si>
  <si>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</si>
  <si>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</si>
  <si>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</si>
  <si>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</si>
  <si>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</si>
  <si>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</si>
  <si>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</si>
  <si>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</si>
  <si>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</si>
  <si>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</si>
  <si>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</si>
  <si>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</si>
  <si>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</si>
  <si>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</si>
  <si>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</si>
  <si>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</si>
  <si>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</si>
  <si>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</si>
  <si>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</si>
  <si>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</si>
  <si>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</si>
  <si>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</si>
  <si>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</si>
  <si>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</si>
  <si>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</si>
  <si>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</si>
  <si>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</si>
  <si>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</si>
  <si>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</si>
  <si>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</si>
  <si>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</si>
  <si>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</si>
  <si>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</si>
  <si>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</si>
  <si>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</si>
  <si>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</si>
  <si>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</si>
  <si>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</si>
  <si>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</si>
  <si>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</si>
  <si>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</si>
  <si>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</si>
  <si>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</si>
  <si>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</si>
  <si>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</si>
  <si>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</si>
  <si>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</si>
  <si>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</si>
  <si>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</si>
  <si>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</si>
  <si>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</si>
  <si>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</si>
  <si>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</si>
  <si>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</si>
  <si>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</si>
  <si>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</si>
  <si>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</si>
  <si>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</si>
  <si>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</si>
  <si>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</si>
  <si>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</si>
  <si>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</si>
  <si>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</si>
  <si>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</si>
  <si>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</si>
  <si>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</si>
  <si>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</si>
  <si>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</si>
  <si>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</si>
  <si>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</si>
  <si>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</si>
  <si>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</si>
  <si>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</si>
  <si>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</si>
  <si>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</si>
  <si>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</si>
  <si>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</si>
  <si>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</si>
  <si>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</si>
  <si>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</si>
  <si>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</si>
  <si>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</si>
  <si>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</si>
  <si>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</si>
  <si>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</si>
  <si>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</si>
  <si>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</si>
  <si>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</si>
  <si>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</si>
  <si>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</si>
  <si>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</si>
  <si>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</si>
  <si>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</si>
  <si>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</si>
  <si>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</si>
  <si>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</si>
  <si>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</si>
  <si>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</si>
  <si>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</si>
  <si>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</si>
  <si>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</si>
  <si>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</si>
  <si>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</si>
  <si>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</si>
  <si>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</si>
  <si>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</si>
  <si>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</si>
  <si>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</si>
  <si>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</si>
  <si>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</si>
  <si>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</si>
  <si>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</si>
  <si>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</si>
  <si>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</si>
  <si>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</si>
  <si>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</si>
  <si>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</si>
  <si>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</si>
  <si>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</si>
  <si>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</si>
  <si>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</si>
  <si>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</si>
  <si>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</si>
  <si>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</si>
  <si>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</si>
  <si>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</si>
  <si>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</si>
  <si>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</si>
  <si>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</si>
  <si>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</si>
  <si>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</si>
  <si>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</si>
  <si>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</si>
  <si>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</si>
  <si>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</si>
  <si>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</si>
  <si>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</si>
  <si>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</si>
  <si>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</si>
  <si>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</si>
  <si>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</si>
  <si>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</si>
  <si>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</si>
  <si>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</si>
  <si>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</si>
  <si>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</si>
  <si>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</si>
  <si>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</si>
  <si>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</si>
  <si>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</si>
  <si>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</si>
  <si>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</si>
  <si>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</si>
  <si>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</si>
  <si>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</si>
  <si>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</si>
  <si>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</si>
  <si>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</si>
  <si>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</si>
  <si>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</si>
  <si>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</si>
  <si>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</si>
  <si>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</si>
  <si>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</si>
  <si>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</si>
  <si>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</si>
  <si>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</si>
  <si>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</si>
  <si>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</si>
  <si>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</si>
  <si>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</si>
  <si>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</si>
  <si>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</si>
  <si>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</si>
  <si>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</si>
  <si>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</si>
  <si>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</si>
  <si>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</si>
  <si>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</si>
  <si>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</si>
  <si>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</si>
  <si>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</si>
  <si>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</si>
  <si>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</si>
  <si>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</si>
  <si>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</si>
  <si>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</si>
  <si>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</si>
  <si>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</si>
  <si>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</si>
  <si>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</si>
  <si>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</si>
  <si>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</si>
  <si>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</si>
  <si>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</si>
  <si>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</si>
  <si>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</si>
  <si>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</si>
  <si>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</si>
  <si>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</si>
  <si>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</si>
  <si>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</si>
  <si>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</si>
  <si>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</si>
  <si>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</si>
  <si>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</si>
  <si>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</si>
  <si>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</si>
  <si>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</si>
  <si>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</si>
  <si>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</si>
  <si>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</si>
  <si>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</si>
  <si>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</si>
  <si>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</si>
  <si>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</si>
  <si>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</si>
  <si>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</si>
  <si>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</si>
  <si>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</si>
  <si>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</si>
  <si>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</si>
  <si>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</si>
  <si>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</si>
  <si>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</si>
  <si>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</si>
  <si>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</si>
  <si>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</si>
  <si>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</si>
  <si>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</si>
  <si>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</si>
  <si>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</si>
  <si>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</si>
  <si>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</si>
  <si>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</si>
  <si>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</si>
  <si>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</si>
  <si>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</si>
  <si>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</si>
  <si>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</si>
  <si>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</si>
  <si>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</si>
  <si>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</si>
  <si>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</si>
  <si>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</si>
  <si>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</si>
  <si>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</si>
  <si>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</si>
  <si>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</si>
  <si>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</si>
  <si>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</si>
  <si>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</si>
  <si>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</si>
  <si>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</si>
  <si>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</si>
  <si>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</si>
  <si>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</si>
  <si>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</si>
  <si>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</si>
  <si>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</si>
  <si>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</si>
  <si>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</si>
  <si>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</si>
  <si>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</si>
  <si>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</si>
  <si>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</si>
  <si>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</si>
  <si>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</si>
  <si>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</si>
  <si>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</si>
  <si>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</si>
  <si>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</si>
  <si>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</si>
  <si>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</si>
  <si>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</si>
  <si>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</si>
  <si>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</si>
  <si>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</si>
  <si>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</si>
  <si>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</si>
  <si>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</si>
  <si>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</si>
  <si>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</si>
  <si>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</si>
  <si>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</si>
  <si>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</si>
  <si>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</si>
  <si>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</si>
  <si>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</si>
  <si>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</si>
  <si>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</si>
  <si>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</si>
  <si>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</si>
  <si>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</si>
  <si>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</si>
  <si>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</si>
  <si>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</si>
  <si>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</si>
  <si>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</si>
  <si>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</si>
  <si>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</si>
  <si>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</si>
  <si>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</si>
  <si>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</si>
  <si>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</si>
  <si>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</si>
  <si>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</si>
  <si>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</si>
  <si>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</si>
  <si>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</si>
  <si>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</si>
  <si>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</si>
  <si>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</si>
  <si>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</si>
  <si>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</si>
  <si>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</si>
  <si>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</si>
  <si>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</si>
  <si>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</si>
  <si>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</si>
  <si>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</si>
  <si>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</si>
  <si>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</si>
  <si>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</si>
  <si>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</si>
  <si>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</si>
  <si>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</si>
  <si>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</si>
  <si>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</si>
  <si>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</si>
  <si>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</si>
  <si>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</si>
  <si>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</si>
  <si>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</si>
  <si>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</si>
  <si>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</si>
  <si>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</si>
  <si>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</si>
  <si>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</si>
  <si>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</si>
  <si>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</si>
  <si>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</si>
  <si>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</si>
  <si>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</si>
  <si>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</si>
  <si>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</si>
  <si>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</si>
  <si>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</si>
  <si>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</si>
  <si>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</si>
  <si>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</si>
  <si>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</si>
  <si>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</si>
  <si>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</si>
  <si>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</si>
  <si>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</si>
  <si>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</si>
  <si>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</si>
  <si>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</si>
  <si>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</si>
  <si>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</si>
  <si>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</si>
  <si>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</si>
  <si>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</si>
  <si>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</si>
  <si>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</si>
  <si>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</si>
  <si>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</si>
  <si>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</si>
  <si>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</si>
  <si>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</si>
  <si>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</si>
  <si>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</si>
  <si>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</si>
  <si>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</si>
  <si>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</si>
  <si>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</si>
  <si>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</si>
  <si>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</si>
  <si>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</si>
  <si>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</si>
  <si>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</si>
  <si>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</si>
  <si>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</si>
  <si>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</si>
  <si>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</si>
  <si>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</si>
  <si>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</si>
  <si>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</si>
  <si>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</si>
  <si>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</si>
  <si>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</si>
  <si>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</si>
  <si>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</si>
  <si>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</si>
  <si>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</si>
  <si>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</si>
  <si>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</si>
  <si>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</si>
  <si>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</si>
  <si>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</si>
  <si>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</si>
  <si>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</si>
  <si>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</si>
  <si>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</si>
  <si>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</si>
  <si>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</si>
  <si>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</si>
  <si>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</si>
  <si>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</si>
  <si>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</si>
  <si>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</si>
  <si>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</si>
  <si>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</si>
  <si>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</si>
  <si>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</si>
  <si>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</si>
  <si>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</si>
  <si>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</si>
  <si>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</si>
  <si>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</si>
  <si>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</si>
  <si>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</si>
  <si>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</si>
  <si>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</si>
  <si>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</si>
  <si>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</si>
  <si>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</si>
  <si>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</si>
  <si>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</si>
  <si>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</si>
  <si>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</si>
  <si>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</si>
  <si>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</si>
  <si>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</si>
  <si>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</si>
  <si>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</si>
  <si>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</si>
  <si>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</si>
  <si>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</si>
  <si>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</si>
  <si>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</si>
  <si>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</si>
  <si>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</si>
  <si>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</si>
  <si>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</si>
  <si>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</si>
  <si>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</si>
  <si>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</si>
  <si>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</si>
  <si>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</si>
  <si>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</si>
  <si>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</si>
  <si>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</si>
  <si>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</si>
  <si>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</si>
  <si>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</si>
  <si>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</si>
  <si>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</si>
  <si>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</si>
  <si>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</si>
  <si>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</si>
  <si>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</si>
  <si>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</si>
  <si>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</si>
  <si>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</si>
  <si>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</si>
  <si>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</si>
  <si>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</si>
  <si>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</si>
  <si>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</si>
  <si>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</si>
  <si>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</si>
  <si>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</si>
  <si>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</si>
  <si>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</si>
  <si>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</si>
  <si>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</si>
  <si>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</si>
  <si>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</si>
  <si>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</si>
  <si>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</si>
  <si>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</si>
  <si>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</si>
  <si>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</si>
  <si>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</si>
  <si>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</si>
  <si>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</si>
  <si>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</si>
  <si>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</si>
  <si>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</si>
  <si>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</si>
  <si>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</si>
  <si>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</si>
  <si>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</si>
  <si>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</si>
  <si>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</si>
  <si>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</si>
  <si>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</si>
  <si>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</si>
  <si>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</si>
  <si>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</si>
  <si>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</si>
  <si>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</si>
  <si>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</si>
  <si>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</si>
  <si>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</si>
  <si>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</si>
  <si>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</si>
  <si>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</si>
  <si>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</si>
  <si>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</si>
  <si>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</si>
  <si>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</si>
  <si>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</si>
  <si>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</si>
  <si>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</si>
  <si>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</si>
  <si>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</si>
  <si>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</si>
  <si>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</si>
  <si>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</si>
  <si>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</si>
  <si>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</si>
  <si>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</si>
  <si>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</si>
  <si>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</si>
  <si>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</si>
  <si>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</si>
  <si>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</si>
  <si>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</si>
  <si>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</si>
  <si>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</si>
  <si>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</si>
  <si>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</si>
  <si>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</si>
  <si>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</si>
  <si>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</si>
  <si>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</si>
  <si>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</si>
  <si>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</si>
  <si>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</si>
  <si>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</si>
  <si>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</si>
  <si>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</si>
  <si>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</si>
  <si>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</si>
  <si>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</si>
  <si>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</si>
  <si>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</si>
  <si>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</si>
  <si>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</si>
  <si>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</si>
  <si>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</si>
  <si>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</si>
  <si>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</si>
  <si>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</si>
  <si>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</si>
  <si>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</si>
  <si>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</si>
  <si>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</si>
  <si>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</si>
  <si>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</si>
  <si>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</si>
  <si>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</si>
  <si>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</si>
  <si>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</si>
  <si>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</si>
  <si>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</si>
  <si>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</si>
  <si>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</si>
  <si>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</si>
  <si>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</si>
  <si>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</si>
  <si>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</si>
  <si>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</si>
  <si>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</si>
  <si>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</si>
  <si>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</si>
  <si>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</si>
  <si>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</si>
  <si>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</si>
  <si>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</si>
  <si>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</si>
  <si>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</si>
  <si>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</si>
  <si>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</si>
  <si>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</si>
  <si>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</si>
  <si>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</si>
  <si>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</si>
  <si>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</si>
  <si>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</si>
  <si>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</si>
  <si>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</si>
  <si>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</si>
  <si>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</si>
  <si>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</si>
  <si>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</si>
  <si>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</si>
  <si>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</si>
  <si>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</si>
  <si>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</si>
  <si>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</si>
  <si>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</si>
  <si>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</si>
  <si>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</si>
  <si>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</si>
  <si>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</si>
  <si>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</si>
  <si>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</si>
  <si>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</si>
  <si>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</si>
  <si>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</si>
  <si>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</si>
  <si>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</si>
  <si>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</si>
  <si>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</si>
  <si>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</si>
  <si>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</si>
  <si>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</si>
  <si>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</si>
  <si>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</si>
  <si>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</si>
  <si>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</si>
  <si>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</si>
  <si>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</si>
  <si>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</si>
  <si>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</si>
  <si>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</si>
  <si>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</si>
  <si>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</si>
  <si>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</si>
  <si>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</si>
  <si>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</si>
  <si>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</si>
  <si>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</si>
  <si>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</si>
  <si>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</si>
  <si>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</si>
  <si>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</si>
  <si>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</si>
  <si>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</si>
  <si>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</si>
  <si>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</si>
  <si>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</si>
  <si>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</si>
  <si>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</si>
  <si>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</si>
  <si>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</si>
  <si>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</si>
  <si>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</si>
  <si>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</si>
  <si>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</si>
  <si>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</si>
  <si>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</si>
  <si>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</si>
  <si>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</si>
  <si>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</si>
  <si>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</si>
  <si>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</si>
  <si>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</si>
  <si>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</si>
  <si>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</si>
  <si>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</si>
  <si>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</si>
  <si>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</si>
  <si>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</si>
  <si>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</si>
  <si>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</si>
  <si>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</si>
  <si>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</si>
  <si>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</si>
  <si>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</si>
  <si>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</si>
  <si>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</si>
  <si>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</si>
  <si>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</si>
  <si>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</si>
  <si>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</si>
  <si>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</si>
  <si>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</si>
  <si>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</si>
  <si>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</si>
  <si>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</si>
  <si>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</si>
  <si>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</si>
  <si>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</si>
  <si>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</si>
  <si>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</si>
  <si>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</si>
  <si>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</si>
  <si>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</si>
  <si>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</si>
  <si>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</si>
  <si>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</si>
  <si>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</si>
  <si>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</si>
  <si>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</si>
  <si>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</si>
  <si>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</si>
  <si>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</si>
  <si>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</si>
  <si>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</si>
  <si>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</si>
  <si>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</si>
  <si>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</si>
  <si>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</si>
  <si>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</si>
  <si>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</si>
  <si>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</si>
  <si>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</si>
  <si>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</si>
  <si>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</si>
  <si>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</si>
  <si>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</si>
  <si>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</si>
  <si>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</si>
  <si>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</si>
  <si>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</si>
  <si>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</si>
  <si>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</si>
  <si>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</si>
  <si>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</si>
  <si>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</si>
  <si>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</si>
  <si>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</si>
  <si>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</si>
  <si>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</si>
  <si>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</si>
  <si>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</si>
  <si>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</si>
  <si>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</si>
  <si>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</si>
  <si>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</si>
  <si>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</si>
  <si>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</si>
  <si>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</si>
  <si>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</si>
  <si>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</si>
  <si>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</si>
  <si>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</si>
  <si>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</si>
  <si>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</si>
  <si>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</si>
  <si>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</si>
  <si>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</si>
  <si>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</si>
  <si>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</si>
  <si>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</si>
  <si>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</si>
  <si>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</si>
  <si>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</si>
  <si>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</si>
  <si>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</si>
  <si>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</si>
  <si>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</si>
  <si>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</si>
  <si>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</si>
  <si>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</si>
  <si>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</si>
  <si>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</si>
  <si>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</si>
  <si>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</si>
  <si>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</si>
  <si>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</si>
  <si>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</si>
  <si>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</si>
  <si>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</si>
  <si>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</si>
  <si>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</si>
  <si>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</si>
  <si>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</si>
  <si>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</si>
  <si>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</si>
  <si>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</si>
  <si>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</si>
  <si>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</si>
  <si>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</si>
  <si>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</si>
  <si>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</si>
  <si>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</si>
  <si>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</si>
  <si>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</si>
  <si>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</si>
  <si>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</si>
  <si>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</si>
  <si>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</si>
  <si>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</si>
  <si>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</si>
  <si>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</si>
  <si>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</si>
  <si>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</si>
  <si>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</si>
  <si>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</si>
  <si>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</si>
  <si>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</si>
  <si>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</si>
  <si>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</si>
  <si>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</si>
  <si>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</si>
  <si>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</si>
  <si>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</si>
  <si>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</si>
  <si>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</si>
  <si>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</si>
  <si>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</si>
  <si>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</si>
  <si>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</si>
  <si>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</si>
  <si>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</si>
  <si>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</si>
  <si>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</si>
  <si>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</si>
  <si>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</si>
  <si>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</si>
  <si>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</si>
  <si>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</si>
  <si>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</si>
  <si>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</si>
  <si>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</si>
  <si>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</si>
  <si>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</si>
  <si>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</si>
  <si>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</si>
  <si>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</si>
  <si>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</si>
  <si>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</si>
  <si>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</si>
  <si>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</si>
  <si>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</si>
  <si>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</si>
  <si>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</si>
  <si>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</si>
  <si>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</si>
  <si>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</si>
  <si>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</si>
  <si>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</si>
  <si>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</si>
  <si>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</si>
  <si>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</si>
  <si>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</si>
  <si>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</si>
  <si>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</si>
  <si>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</si>
  <si>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</si>
  <si>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</si>
  <si>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</si>
  <si>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</si>
  <si>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</si>
  <si>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</si>
  <si>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</si>
  <si>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</si>
  <si>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</si>
  <si>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</si>
  <si>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</si>
  <si>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</si>
  <si>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</si>
  <si>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</si>
  <si>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</si>
  <si>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</si>
  <si>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</si>
  <si>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</si>
  <si>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</si>
  <si>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</si>
  <si>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</si>
  <si>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</si>
  <si>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</si>
  <si>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</si>
  <si>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</si>
  <si>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</si>
  <si>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</si>
  <si>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</si>
  <si>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</si>
  <si>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</si>
  <si>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</si>
  <si>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</si>
  <si>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</si>
  <si>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</si>
  <si>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</si>
  <si>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</si>
  <si>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</si>
  <si>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</si>
  <si>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</si>
  <si>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</si>
  <si>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</si>
  <si>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</si>
  <si>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</si>
  <si>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</si>
  <si>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</si>
  <si>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</si>
  <si>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</si>
  <si>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</si>
  <si>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</si>
  <si>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</si>
  <si>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</si>
  <si>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</si>
  <si>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</si>
  <si>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</si>
  <si>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</si>
  <si>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</si>
  <si>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</si>
  <si>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</si>
  <si>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</si>
  <si>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</si>
  <si>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</si>
  <si>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</si>
  <si>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</si>
  <si>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</si>
  <si>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</si>
  <si>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</si>
  <si>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</si>
  <si>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</si>
  <si>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</si>
  <si>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</si>
  <si>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</si>
  <si>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</si>
  <si>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</si>
  <si>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</si>
  <si>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</si>
  <si>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</si>
  <si>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</si>
  <si>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</si>
  <si>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</si>
  <si>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</si>
  <si>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</si>
  <si>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</si>
  <si>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</si>
  <si>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</si>
  <si>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</si>
  <si>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</si>
  <si>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</si>
  <si>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</si>
  <si>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</si>
  <si>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</si>
  <si>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</si>
  <si>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</si>
  <si>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</si>
  <si>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</si>
  <si>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</si>
  <si>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</si>
  <si>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</si>
  <si>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</si>
  <si>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</si>
  <si>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</si>
  <si>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</si>
  <si>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</si>
  <si>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</si>
  <si>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</si>
  <si>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</si>
  <si>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</si>
  <si>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</si>
  <si>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</si>
  <si>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</si>
  <si>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</si>
  <si>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</si>
  <si>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</si>
  <si>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</si>
  <si>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</si>
  <si>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</si>
  <si>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</si>
  <si>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</si>
  <si>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</si>
  <si>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</si>
  <si>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</si>
  <si>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</si>
  <si>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</si>
  <si>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</si>
  <si>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</si>
  <si>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</si>
  <si>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</si>
  <si>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</si>
  <si>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</si>
  <si>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</si>
  <si>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</si>
  <si>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</si>
  <si>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</si>
  <si>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</si>
  <si>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</si>
  <si>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</si>
  <si>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</si>
  <si>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</si>
  <si>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</si>
  <si>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</si>
  <si>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</si>
  <si>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</si>
  <si>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</si>
  <si>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</si>
  <si>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</si>
  <si>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</si>
  <si>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</si>
  <si>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</si>
  <si>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</si>
  <si>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</si>
  <si>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</si>
  <si>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</si>
  <si>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</si>
  <si>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</si>
  <si>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</si>
  <si>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</si>
  <si>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</si>
  <si>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</si>
  <si>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</si>
  <si>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</si>
  <si>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</si>
  <si>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</si>
  <si>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</si>
  <si>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</si>
  <si>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</si>
  <si>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</si>
  <si>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</si>
  <si>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</si>
  <si>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</si>
  <si>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</si>
  <si>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</si>
  <si>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</si>
  <si>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</si>
  <si>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</si>
  <si>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</si>
  <si>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</si>
  <si>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</si>
  <si>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</si>
  <si>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</si>
  <si>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</si>
  <si>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</si>
  <si>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</si>
  <si>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</si>
  <si>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</si>
  <si>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</si>
  <si>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</si>
  <si>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</si>
  <si>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</si>
  <si>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</si>
  <si>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</si>
  <si>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</si>
  <si>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</si>
  <si>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</si>
  <si>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</si>
  <si>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</si>
  <si>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</si>
  <si>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</si>
  <si>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</si>
  <si>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</si>
  <si>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</si>
  <si>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</si>
  <si>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</si>
  <si>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</si>
  <si>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</si>
  <si>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</si>
  <si>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</si>
  <si>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</si>
  <si>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</si>
  <si>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</si>
  <si>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</si>
  <si>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</si>
  <si>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</si>
  <si>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</si>
  <si>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</si>
  <si>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</si>
  <si>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</si>
  <si>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</si>
  <si>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</si>
  <si>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</si>
  <si>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</si>
  <si>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</si>
  <si>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</si>
  <si>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</si>
  <si>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</si>
  <si>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</si>
  <si>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</si>
  <si>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</si>
  <si>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</si>
  <si>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</si>
  <si>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</si>
  <si>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</si>
  <si>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</si>
  <si>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</si>
  <si>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</si>
  <si>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</si>
  <si>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</si>
  <si>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</si>
  <si>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</si>
  <si>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</si>
  <si>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</si>
  <si>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</si>
  <si>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</si>
  <si>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</si>
  <si>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</si>
  <si>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</si>
  <si>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</si>
  <si>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</si>
  <si>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</si>
  <si>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</si>
  <si>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</si>
  <si>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</si>
  <si>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</si>
  <si>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</si>
  <si>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</si>
  <si>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</si>
  <si>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</si>
  <si>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</si>
  <si>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</si>
  <si>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</si>
  <si>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</si>
  <si>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</si>
  <si>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</si>
  <si>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</si>
  <si>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</si>
  <si>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</si>
  <si>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</si>
  <si>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</si>
  <si>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</si>
  <si>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</si>
  <si>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</si>
  <si>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</si>
  <si>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</si>
  <si>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</si>
  <si>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</si>
  <si>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</si>
  <si>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</si>
  <si>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</si>
  <si>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</si>
  <si>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</si>
  <si>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</si>
  <si>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</si>
  <si>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</si>
  <si>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</si>
  <si>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</si>
  <si>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</si>
  <si>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</si>
  <si>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</si>
  <si>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</si>
  <si>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</si>
  <si>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</si>
  <si>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</si>
  <si>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</si>
  <si>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</si>
  <si>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</si>
  <si>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</si>
  <si>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</si>
  <si>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</si>
  <si>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</si>
  <si>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</si>
  <si>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</si>
  <si>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</si>
  <si>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</si>
  <si>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</si>
  <si>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</si>
  <si>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</si>
  <si>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</si>
  <si>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</si>
  <si>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</si>
  <si>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</si>
  <si>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</si>
  <si>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</si>
  <si>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</si>
  <si>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</si>
  <si>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</si>
  <si>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</si>
  <si>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</si>
  <si>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</si>
  <si>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</si>
  <si>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</si>
  <si>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</si>
  <si>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</si>
  <si>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</si>
  <si>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</si>
  <si>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</si>
  <si>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</si>
  <si>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</si>
  <si>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</si>
  <si>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</si>
  <si>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</si>
  <si>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</si>
  <si>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</si>
  <si>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</si>
  <si>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</si>
  <si>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</si>
  <si>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</si>
  <si>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</si>
  <si>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</si>
  <si>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</si>
  <si>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</si>
  <si>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</si>
  <si>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</si>
  <si>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</si>
  <si>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</si>
  <si>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</si>
  <si>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</si>
  <si>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</si>
  <si>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</si>
  <si>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</si>
  <si>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</si>
  <si>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</si>
  <si>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</si>
  <si>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</si>
  <si>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</si>
  <si>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</si>
  <si>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</si>
  <si>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</si>
  <si>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</si>
  <si>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</si>
  <si>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</si>
  <si>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</si>
  <si>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</si>
  <si>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</si>
  <si>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</si>
  <si>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</si>
  <si>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</si>
  <si>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</si>
  <si>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</si>
  <si>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</si>
  <si>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</si>
  <si>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</si>
  <si>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</si>
  <si>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</si>
  <si>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</si>
  <si>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</si>
  <si>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</si>
  <si>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</si>
  <si>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</si>
  <si>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</si>
  <si>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</si>
  <si>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</si>
  <si>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</si>
  <si>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</si>
  <si>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</si>
  <si>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</si>
  <si>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</si>
  <si>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</si>
  <si>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</si>
  <si>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</si>
  <si>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</si>
  <si>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</si>
  <si>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</si>
  <si>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</si>
  <si>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</si>
  <si>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</si>
  <si>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</si>
  <si>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</si>
  <si>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</si>
  <si>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</si>
  <si>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</si>
  <si>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</si>
  <si>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</si>
  <si>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</si>
  <si>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</si>
  <si>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</si>
  <si>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</si>
  <si>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</si>
  <si>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</si>
  <si>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</si>
  <si>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</si>
  <si>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</si>
  <si>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</si>
  <si>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</si>
  <si>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</si>
  <si>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</si>
  <si>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</si>
  <si>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</si>
  <si>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</si>
  <si>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</si>
  <si>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</si>
  <si>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</si>
  <si>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</si>
  <si>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</si>
  <si>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</si>
  <si>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</si>
  <si>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</si>
  <si>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</si>
  <si>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</si>
  <si>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</si>
  <si>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</si>
  <si>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</si>
  <si>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</si>
  <si>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</si>
  <si>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</si>
  <si>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</si>
  <si>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</si>
  <si>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</si>
  <si>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</si>
  <si>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</si>
  <si>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</si>
  <si>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</si>
  <si>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</si>
  <si>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</si>
  <si>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</si>
  <si>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</si>
  <si>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</si>
  <si>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</si>
  <si>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</si>
  <si>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</si>
  <si>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</si>
  <si>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</si>
  <si>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</si>
  <si>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</si>
  <si>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</si>
  <si>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</si>
  <si>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</si>
  <si>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</si>
  <si>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</si>
  <si>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</si>
  <si>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</si>
  <si>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</si>
  <si>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</si>
  <si>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</si>
  <si>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</si>
  <si>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</si>
  <si>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</si>
  <si>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</si>
  <si>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</si>
  <si>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</si>
  <si>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</si>
  <si>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</si>
  <si>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</si>
  <si>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</si>
  <si>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</si>
  <si>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</si>
  <si>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</si>
  <si>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</si>
  <si>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</si>
  <si>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</si>
  <si>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</si>
  <si>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</si>
  <si>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</si>
  <si>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</si>
  <si>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</si>
  <si>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</si>
  <si>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</si>
  <si>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</si>
  <si>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</si>
  <si>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</si>
  <si>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</si>
  <si>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</si>
  <si>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</si>
  <si>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</si>
  <si>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</si>
  <si>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</si>
  <si>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</si>
  <si>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</si>
  <si>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</si>
  <si>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</si>
  <si>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</si>
  <si>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</si>
  <si>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</si>
  <si>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</si>
  <si>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</si>
  <si>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</si>
  <si>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</si>
  <si>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</si>
  <si>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</si>
  <si>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</si>
  <si>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</si>
  <si>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</si>
  <si>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</si>
  <si>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</si>
  <si>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</si>
  <si>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</si>
  <si>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</si>
  <si>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</si>
  <si>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</si>
  <si>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</si>
  <si>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</si>
  <si>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</si>
  <si>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</si>
  <si>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</si>
  <si>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</si>
  <si>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</si>
  <si>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</si>
  <si>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</si>
  <si>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</si>
  <si>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</si>
  <si>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</si>
  <si>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</si>
  <si>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</si>
  <si>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</si>
  <si>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</si>
  <si>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</si>
  <si>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</si>
  <si>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</si>
  <si>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</si>
  <si>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</si>
  <si>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</si>
  <si>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</si>
  <si>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</si>
  <si>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</si>
  <si>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</si>
  <si>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</si>
  <si>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</si>
  <si>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</si>
  <si>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</si>
  <si>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</si>
  <si>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</si>
  <si>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</si>
  <si>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</si>
  <si>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</si>
  <si>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</si>
  <si>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</si>
  <si>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</si>
  <si>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</si>
  <si>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</si>
  <si>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</si>
  <si>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</si>
  <si>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</si>
  <si>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</si>
  <si>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</si>
  <si>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</si>
  <si>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</si>
  <si>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</si>
  <si>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</si>
  <si>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</si>
  <si>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</si>
  <si>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</si>
  <si>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</si>
  <si>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</si>
  <si>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</si>
  <si>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</si>
  <si>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</si>
  <si>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</si>
  <si>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</si>
  <si>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</si>
  <si>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</si>
  <si>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</si>
  <si>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</si>
  <si>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</si>
  <si>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</si>
  <si>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</si>
  <si>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</si>
  <si>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</si>
  <si>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</si>
  <si>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</si>
  <si>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</si>
  <si>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</si>
  <si>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</si>
  <si>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</si>
  <si>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</si>
  <si>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</si>
  <si>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</si>
  <si>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</si>
  <si>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</si>
  <si>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</si>
  <si>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</si>
  <si>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</si>
  <si>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</si>
  <si>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</si>
  <si>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</si>
  <si>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</si>
  <si>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</si>
  <si>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</si>
  <si>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</si>
  <si>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</si>
  <si>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</si>
  <si>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</si>
  <si>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</si>
  <si>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</si>
  <si>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</si>
  <si>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</si>
  <si>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</si>
  <si>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</si>
  <si>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</si>
  <si>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</si>
  <si>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</si>
  <si>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</si>
  <si>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</si>
  <si>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</si>
  <si>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</si>
  <si>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</si>
  <si>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</si>
  <si>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</si>
  <si>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</si>
  <si>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</si>
  <si>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</si>
  <si>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</si>
  <si>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</si>
  <si>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</si>
  <si>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</si>
  <si>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</si>
  <si>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</si>
  <si>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</si>
  <si>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</si>
  <si>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</si>
  <si>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</si>
  <si>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</si>
  <si>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</si>
  <si>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</si>
  <si>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</si>
  <si>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</si>
  <si>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</si>
  <si>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</si>
  <si>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</si>
  <si>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</si>
  <si>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</si>
  <si>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</si>
  <si>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</si>
  <si>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</si>
  <si>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</si>
  <si>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</si>
  <si>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</si>
  <si>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</si>
  <si>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</si>
  <si>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</si>
  <si>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</si>
  <si>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</si>
  <si>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</si>
  <si>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</si>
  <si>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</si>
  <si>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</si>
  <si>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</si>
  <si>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</si>
  <si>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</si>
  <si>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</si>
  <si>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</si>
  <si>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</si>
  <si>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</si>
  <si>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</si>
  <si>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</si>
  <si>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</si>
  <si>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</si>
  <si>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</si>
  <si>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</si>
  <si>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</si>
  <si>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</si>
  <si>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</si>
  <si>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</si>
  <si>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</si>
  <si>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</si>
  <si>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</si>
  <si>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</si>
  <si>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</si>
  <si>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</si>
  <si>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</si>
  <si>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</si>
  <si>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</si>
  <si>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</si>
  <si>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</si>
  <si>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</si>
  <si>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</si>
  <si>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</si>
  <si>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</si>
  <si>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</si>
  <si>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</si>
  <si>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</si>
  <si>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</si>
  <si>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</si>
  <si>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</si>
  <si>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</si>
  <si>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</si>
  <si>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</si>
  <si>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</si>
  <si>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</si>
  <si>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</si>
  <si>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</si>
  <si>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</si>
  <si>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</si>
  <si>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</si>
  <si>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</si>
  <si>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</si>
  <si>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</si>
  <si>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</si>
  <si>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</si>
  <si>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</si>
  <si>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</si>
  <si>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</si>
  <si>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</si>
  <si>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</si>
  <si>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</si>
  <si>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</si>
  <si>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</si>
  <si>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</si>
  <si>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</si>
  <si>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</si>
  <si>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</si>
  <si>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</si>
  <si>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</si>
  <si>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</si>
  <si>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</si>
  <si>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</si>
  <si>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</si>
  <si>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</si>
  <si>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</si>
  <si>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</si>
  <si>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</si>
  <si>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</si>
  <si>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</si>
  <si>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</si>
  <si>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</si>
  <si>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</si>
  <si>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</si>
  <si>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</si>
  <si>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</si>
  <si>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</si>
  <si>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</si>
  <si>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</si>
  <si>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</si>
  <si>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</si>
  <si>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</si>
  <si>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</si>
  <si>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</si>
  <si>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</si>
  <si>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</si>
  <si>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</si>
  <si>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</si>
  <si>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</si>
  <si>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</si>
  <si>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</si>
  <si>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</si>
  <si>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</si>
  <si>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</si>
  <si>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</si>
  <si>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</si>
  <si>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</si>
  <si>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</si>
  <si>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</si>
  <si>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</si>
  <si>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</si>
  <si>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</si>
  <si>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</si>
  <si>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</si>
  <si>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</si>
  <si>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</si>
  <si>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</si>
  <si>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</si>
  <si>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</si>
  <si>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</si>
  <si>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</si>
  <si>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</si>
  <si>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</si>
  <si>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</si>
  <si>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</si>
  <si>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</si>
  <si>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</si>
  <si>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</si>
  <si>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</si>
  <si>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</si>
  <si>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</si>
  <si>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</si>
  <si>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</si>
  <si>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</si>
  <si>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</si>
  <si>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</si>
  <si>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</si>
  <si>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</si>
  <si>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</si>
  <si>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</si>
  <si>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</si>
  <si>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</si>
  <si>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</si>
  <si>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</si>
  <si>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</si>
  <si>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</si>
  <si>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</si>
  <si>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</si>
  <si>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</si>
  <si>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</si>
  <si>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</si>
  <si>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</si>
  <si>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</si>
  <si>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</si>
  <si>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</si>
  <si>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</si>
  <si>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</si>
  <si>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</si>
  <si>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</si>
  <si>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</si>
  <si>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</si>
  <si>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</si>
  <si>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</si>
  <si>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</si>
  <si>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</si>
  <si>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</si>
  <si>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</si>
  <si>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</si>
  <si>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</si>
  <si>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</si>
  <si>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</si>
  <si>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</si>
  <si>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</si>
  <si>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</si>
  <si>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</si>
  <si>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</si>
  <si>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</si>
  <si>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</si>
  <si>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</si>
  <si>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</si>
  <si>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</si>
  <si>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</si>
  <si>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</si>
  <si>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</si>
  <si>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</si>
  <si>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</si>
  <si>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</si>
  <si>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</si>
  <si>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</si>
  <si>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</si>
  <si>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</si>
  <si>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</si>
  <si>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</si>
  <si>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</si>
  <si>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</si>
  <si>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</si>
  <si>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</si>
  <si>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</si>
  <si>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</si>
  <si>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</si>
  <si>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</si>
  <si>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</si>
  <si>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</si>
  <si>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</si>
  <si>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</si>
  <si>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</si>
  <si>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</si>
  <si>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</si>
  <si>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</si>
  <si>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</si>
  <si>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</si>
  <si>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</si>
  <si>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</si>
  <si>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</si>
  <si>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</si>
  <si>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</si>
  <si>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</si>
  <si>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</si>
  <si>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</si>
  <si>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</si>
  <si>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</si>
  <si>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</si>
  <si>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</si>
  <si>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</si>
  <si>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</si>
  <si>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</si>
  <si>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</si>
  <si>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</si>
  <si>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</si>
  <si>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</si>
  <si>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</si>
  <si>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</si>
  <si>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</si>
  <si>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</si>
  <si>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</si>
  <si>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</si>
  <si>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</si>
  <si>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</si>
  <si>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</si>
  <si>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</si>
  <si>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</si>
  <si>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</si>
  <si>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</si>
  <si>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</si>
  <si>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</si>
  <si>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</si>
  <si>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</si>
  <si>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</si>
  <si>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</si>
  <si>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</si>
  <si>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</si>
  <si>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</si>
  <si>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</si>
  <si>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</si>
  <si>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</si>
  <si>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</si>
  <si>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</si>
  <si>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</si>
  <si>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</si>
  <si>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</si>
  <si>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</si>
  <si>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</si>
  <si>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</si>
  <si>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</si>
  <si>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</si>
  <si>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</si>
  <si>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</si>
  <si>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</si>
  <si>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</si>
  <si>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</si>
  <si>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</si>
  <si>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</si>
  <si>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</si>
  <si>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</si>
  <si>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</si>
  <si>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</si>
  <si>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</si>
  <si>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</si>
  <si>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</si>
  <si>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</si>
  <si>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</si>
  <si>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</si>
  <si>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</si>
  <si>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</si>
  <si>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</si>
  <si>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</si>
  <si>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</si>
  <si>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</si>
  <si>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</si>
  <si>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</si>
  <si>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</si>
  <si>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</si>
  <si>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</si>
  <si>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</si>
  <si>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</si>
  <si>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</si>
  <si>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</si>
  <si>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</si>
  <si>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</si>
  <si>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</si>
  <si>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</si>
  <si>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</si>
  <si>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</si>
  <si>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</si>
  <si>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</si>
  <si>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</si>
  <si>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</si>
  <si>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</si>
  <si>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</si>
  <si>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</si>
  <si>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</si>
  <si>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</si>
  <si>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</si>
  <si>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</si>
  <si>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</si>
  <si>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</si>
  <si>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</si>
  <si>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</si>
  <si>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</si>
  <si>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</si>
  <si>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</si>
  <si>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</si>
  <si>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</si>
  <si>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</si>
  <si>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</si>
  <si>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</si>
  <si>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</si>
  <si>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</si>
  <si>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</si>
  <si>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</si>
  <si>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</si>
  <si>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</si>
  <si>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</si>
  <si>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</si>
  <si>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</si>
  <si>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</si>
  <si>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</si>
  <si>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</si>
  <si>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</si>
  <si>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</si>
  <si>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</si>
  <si>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</si>
  <si>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</si>
  <si>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</si>
  <si>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</si>
  <si>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</si>
  <si>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</si>
  <si>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</si>
  <si>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</si>
  <si>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</si>
  <si>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</si>
  <si>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</si>
  <si>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</si>
  <si>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</si>
  <si>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</si>
  <si>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</si>
  <si>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</si>
  <si>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</si>
  <si>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</si>
  <si>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</si>
  <si>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</si>
  <si>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</si>
  <si>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</si>
  <si>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</si>
  <si>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</si>
  <si>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</si>
  <si>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</si>
  <si>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</si>
  <si>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</si>
  <si>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</si>
  <si>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</si>
  <si>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</si>
  <si>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</si>
  <si>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</si>
  <si>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</si>
  <si>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</si>
  <si>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</si>
  <si>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</si>
  <si>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</si>
  <si>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</si>
  <si>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</si>
  <si>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</si>
  <si>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</si>
  <si>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</si>
  <si>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</si>
  <si>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</si>
  <si>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</si>
  <si>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</si>
  <si>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</si>
  <si>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</si>
  <si>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</si>
  <si>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</si>
  <si>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</si>
  <si>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</si>
  <si>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</si>
  <si>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</si>
  <si>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</si>
  <si>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</si>
  <si>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</si>
  <si>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</si>
  <si>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</si>
  <si>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</si>
  <si>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</si>
  <si>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</si>
  <si>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</si>
  <si>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</si>
  <si>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</si>
  <si>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</si>
  <si>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</si>
  <si>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</si>
  <si>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</si>
  <si>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</si>
  <si>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</si>
  <si>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</si>
  <si>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</si>
  <si>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</si>
  <si>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</si>
  <si>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</si>
  <si>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</si>
  <si>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</si>
  <si>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</si>
  <si>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</si>
  <si>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</si>
  <si>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</si>
  <si>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</si>
  <si>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</si>
  <si>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</si>
  <si>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</si>
  <si>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</si>
  <si>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</si>
  <si>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</si>
  <si>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</si>
  <si>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</si>
  <si>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</si>
  <si>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</si>
  <si>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</si>
  <si>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</si>
  <si>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</si>
  <si>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</si>
  <si>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</si>
  <si>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</si>
  <si>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</si>
  <si>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</si>
  <si>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</si>
  <si>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</si>
  <si>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</si>
  <si>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</si>
  <si>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</si>
  <si>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</si>
  <si>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</si>
  <si>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</si>
  <si>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</si>
  <si>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</si>
  <si>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</si>
  <si>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</si>
  <si>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</si>
  <si>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</si>
  <si>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</si>
  <si>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</si>
  <si>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</si>
  <si>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</si>
  <si>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</si>
  <si>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</si>
  <si>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</si>
  <si>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</si>
  <si>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</si>
  <si>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</si>
  <si>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</si>
  <si>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</si>
  <si>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</si>
  <si>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</si>
  <si>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</si>
  <si>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</si>
  <si>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</si>
  <si>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</si>
  <si>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</si>
  <si>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</si>
  <si>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</si>
  <si>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</si>
  <si>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</si>
  <si>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</si>
  <si>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</si>
  <si>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</si>
  <si>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</si>
  <si>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</si>
  <si>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</si>
  <si>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</si>
  <si>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</si>
  <si>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</si>
  <si>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</si>
  <si>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</si>
  <si>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</si>
  <si>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</si>
  <si>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</si>
  <si>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</si>
  <si>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</si>
  <si>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</si>
  <si>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</si>
  <si>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</si>
  <si>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</si>
  <si>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</si>
  <si>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</si>
  <si>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</si>
  <si>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</si>
  <si>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</si>
  <si>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</si>
  <si>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</si>
  <si>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</si>
  <si>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</si>
  <si>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</si>
  <si>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</si>
  <si>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</si>
  <si>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</si>
  <si>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</si>
  <si>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</si>
  <si>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</si>
  <si>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</si>
  <si>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</si>
  <si>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</si>
  <si>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</si>
  <si>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</si>
  <si>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</si>
  <si>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</si>
  <si>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</si>
  <si>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</si>
  <si>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</si>
  <si>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</si>
  <si>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</si>
  <si>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</si>
  <si>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</si>
  <si>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</si>
  <si>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</si>
  <si>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</si>
  <si>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</si>
  <si>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</si>
  <si>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</si>
  <si>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</si>
  <si>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</si>
  <si>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</si>
  <si>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</si>
  <si>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</si>
  <si>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</si>
  <si>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</si>
  <si>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</si>
  <si>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</si>
  <si>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</si>
  <si>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</si>
  <si>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</si>
  <si>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</si>
  <si>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</si>
  <si>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</si>
  <si>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</si>
  <si>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</si>
  <si>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</si>
  <si>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</si>
  <si>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</si>
  <si>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</si>
  <si>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</si>
  <si>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</si>
  <si>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</si>
  <si>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</si>
  <si>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</si>
  <si>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</si>
  <si>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</si>
  <si>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</si>
  <si>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</si>
  <si>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</si>
  <si>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</si>
  <si>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</si>
  <si>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</si>
  <si>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</si>
  <si>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</si>
  <si>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</si>
  <si>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</si>
  <si>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</si>
  <si>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</si>
  <si>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</si>
  <si>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</si>
  <si>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</si>
  <si>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</si>
  <si>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</si>
  <si>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</si>
  <si>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</si>
  <si>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</si>
  <si>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</si>
  <si>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</si>
  <si>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</si>
  <si>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</si>
  <si>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</si>
  <si>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</si>
  <si>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</si>
  <si>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</si>
  <si>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</si>
  <si>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</si>
  <si>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</si>
  <si>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</si>
  <si>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</si>
  <si>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</si>
  <si>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</si>
  <si>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</si>
  <si>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</si>
  <si>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</si>
  <si>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</si>
  <si>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</si>
  <si>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</si>
  <si>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</si>
  <si>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</si>
  <si>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</si>
  <si>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</si>
  <si>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</si>
  <si>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</si>
  <si>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</si>
  <si>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</si>
  <si>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</si>
  <si>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</si>
  <si>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</si>
  <si>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</si>
  <si>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</si>
  <si>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</si>
  <si>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</si>
  <si>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</si>
  <si>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</si>
  <si>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</si>
  <si>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</si>
  <si>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</si>
  <si>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</si>
  <si>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</si>
  <si>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</si>
  <si>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</si>
  <si>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</si>
  <si>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</si>
  <si>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</si>
  <si>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</si>
  <si>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</si>
  <si>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</si>
  <si>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</si>
  <si>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</si>
  <si>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</si>
  <si>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</si>
  <si>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</si>
  <si>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</si>
  <si>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</si>
  <si>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</si>
  <si>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</si>
  <si>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</si>
  <si>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</si>
  <si>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</si>
  <si>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</si>
  <si>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</si>
  <si>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</si>
  <si>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</si>
  <si>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</si>
  <si>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</si>
  <si>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</si>
  <si>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</si>
  <si>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</si>
  <si>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</si>
  <si>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</si>
  <si>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</si>
  <si>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</si>
  <si>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</si>
  <si>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</si>
  <si>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</si>
  <si>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</si>
  <si>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</si>
  <si>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</si>
  <si>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</si>
  <si>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</si>
  <si>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</si>
  <si>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</si>
  <si>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</si>
  <si>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</si>
  <si>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</si>
  <si>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</si>
  <si>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</si>
  <si>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</si>
  <si>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</si>
  <si>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</si>
  <si>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</si>
  <si>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</si>
  <si>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</si>
  <si>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</si>
  <si>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</si>
  <si>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</si>
  <si>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</si>
  <si>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</si>
  <si>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</si>
  <si>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</si>
  <si>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</si>
  <si>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</si>
  <si>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</si>
  <si>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</si>
  <si>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</si>
  <si>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</si>
  <si>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</si>
  <si>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</si>
  <si>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</si>
  <si>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</si>
  <si>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</si>
  <si>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</si>
  <si>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</si>
  <si>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</si>
  <si>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</si>
  <si>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</si>
  <si>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</si>
  <si>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</si>
  <si>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</si>
  <si>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</si>
  <si>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</si>
  <si>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</si>
  <si>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</si>
  <si>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</si>
  <si>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</si>
  <si>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</si>
  <si>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</si>
  <si>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</si>
  <si>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</si>
  <si>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</si>
  <si>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</si>
  <si>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</si>
  <si>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</si>
  <si>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</si>
  <si>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</si>
  <si>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</si>
  <si>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</si>
  <si>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</si>
  <si>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</si>
  <si>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</si>
  <si>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</si>
  <si>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</si>
  <si>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</si>
  <si>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</si>
  <si>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</si>
  <si>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</si>
  <si>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</si>
  <si>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</si>
  <si>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</si>
  <si>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</si>
  <si>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</si>
  <si>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</si>
  <si>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</si>
  <si>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</si>
  <si>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</si>
  <si>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</si>
  <si>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</si>
  <si>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</si>
  <si>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</si>
  <si>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</si>
  <si>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</si>
  <si>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</si>
  <si>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</si>
  <si>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</si>
  <si>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</si>
  <si>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</si>
  <si>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</si>
  <si>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</si>
  <si>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</si>
  <si>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</si>
  <si>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</si>
  <si>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</si>
  <si>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</si>
  <si>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</si>
  <si>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</si>
  <si>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</si>
  <si>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</si>
  <si>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</si>
  <si>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</si>
  <si>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</si>
  <si>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</si>
  <si>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</si>
  <si>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</si>
  <si>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</si>
  <si>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</si>
  <si>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</si>
  <si>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</si>
  <si>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</si>
  <si>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</si>
  <si>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</si>
  <si>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</si>
  <si>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</si>
  <si>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</si>
  <si>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</si>
  <si>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</si>
  <si>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</si>
  <si>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</si>
  <si>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</si>
  <si>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</si>
  <si>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</si>
  <si>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</si>
  <si>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</si>
  <si>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</si>
  <si>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</si>
  <si>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</si>
  <si>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</si>
  <si>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</si>
  <si>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</si>
  <si>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</si>
  <si>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</si>
  <si>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</si>
  <si>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</si>
  <si>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</si>
  <si>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</si>
  <si>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</si>
  <si>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</si>
  <si>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</si>
  <si>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</si>
  <si>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</si>
  <si>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</si>
  <si>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</si>
  <si>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</si>
  <si>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</si>
  <si>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</si>
  <si>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</si>
  <si>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</si>
  <si>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</si>
  <si>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</si>
  <si>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</si>
  <si>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</si>
  <si>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</si>
  <si>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</si>
  <si>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</si>
  <si>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</si>
  <si>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</si>
  <si>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</si>
  <si>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</si>
  <si>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</si>
  <si>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</si>
  <si>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</si>
  <si>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</si>
  <si>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</si>
  <si>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</si>
  <si>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</si>
  <si>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</si>
  <si>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</si>
  <si>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</si>
  <si>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</si>
  <si>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</si>
  <si>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</si>
  <si>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</si>
  <si>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</si>
  <si>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</si>
  <si>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</si>
  <si>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</si>
  <si>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</si>
  <si>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</si>
  <si>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</si>
  <si>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</si>
  <si>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</si>
  <si>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</si>
  <si>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</si>
  <si>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</si>
  <si>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</si>
  <si>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</si>
  <si>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</si>
  <si>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</si>
  <si>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</si>
  <si>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</si>
  <si>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</si>
  <si>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</si>
  <si>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</si>
  <si>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</si>
  <si>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</si>
  <si>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</si>
  <si>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</si>
  <si>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</si>
  <si>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</si>
  <si>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</si>
  <si>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</si>
  <si>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</si>
  <si>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</si>
  <si>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</si>
  <si>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</si>
  <si>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</si>
  <si>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</si>
  <si>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</si>
  <si>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</si>
  <si>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</si>
  <si>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</si>
  <si>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</si>
  <si>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</si>
  <si>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</si>
  <si>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</si>
  <si>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</si>
  <si>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</si>
  <si>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</si>
  <si>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</si>
  <si>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</si>
  <si>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</si>
  <si>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</si>
  <si>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</si>
  <si>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</si>
  <si>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</si>
  <si>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</si>
  <si>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</si>
  <si>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</si>
  <si>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</si>
  <si>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</si>
  <si>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</si>
  <si>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</si>
  <si>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</si>
  <si>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</si>
  <si>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</si>
  <si>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</si>
  <si>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</si>
  <si>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</si>
  <si>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</si>
  <si>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</si>
  <si>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</si>
  <si>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</si>
  <si>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</si>
  <si>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</si>
  <si>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</si>
  <si>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</si>
  <si>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</si>
  <si>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</si>
  <si>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</si>
  <si>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</si>
  <si>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</si>
  <si>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</si>
  <si>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</si>
  <si>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</si>
  <si>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</si>
  <si>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</si>
  <si>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</si>
  <si>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</si>
  <si>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</si>
  <si>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</si>
  <si>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</si>
  <si>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</si>
  <si>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</si>
  <si>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</si>
  <si>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</si>
  <si>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</si>
  <si>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</si>
  <si>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</si>
  <si>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</si>
  <si>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</si>
  <si>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</si>
  <si>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</si>
  <si>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</si>
  <si>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</si>
  <si>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</si>
  <si>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</si>
  <si>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</si>
  <si>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</si>
  <si>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</si>
  <si>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</si>
  <si>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</si>
  <si>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</si>
  <si>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</si>
  <si>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</si>
  <si>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</si>
  <si>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</si>
  <si>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</si>
  <si>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</si>
  <si>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</si>
  <si>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</si>
  <si>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</si>
  <si>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</si>
  <si>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</si>
  <si>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</si>
  <si>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</si>
  <si>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</si>
  <si>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</si>
  <si>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</si>
  <si>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</si>
  <si>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</si>
  <si>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</si>
  <si>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</si>
  <si>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</si>
  <si>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</si>
  <si>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</si>
  <si>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</si>
  <si>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</si>
  <si>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</si>
  <si>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</si>
  <si>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</si>
  <si>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</si>
  <si>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</si>
  <si>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</si>
  <si>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</si>
  <si>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</si>
  <si>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</si>
  <si>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</si>
  <si>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</si>
  <si>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</si>
  <si>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</si>
  <si>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</si>
  <si>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</si>
  <si>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</si>
  <si>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</si>
  <si>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</si>
  <si>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</si>
  <si>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</si>
  <si>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</si>
  <si>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</si>
  <si>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</si>
  <si>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</si>
  <si>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</si>
  <si>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</si>
  <si>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</si>
  <si>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</si>
  <si>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</si>
  <si>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</si>
  <si>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</si>
  <si>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</si>
  <si>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</si>
  <si>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</si>
  <si>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</si>
  <si>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</si>
  <si>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</si>
  <si>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</si>
  <si>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</si>
  <si>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</si>
  <si>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</si>
  <si>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</si>
  <si>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</si>
  <si>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</si>
  <si>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</si>
  <si>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</si>
  <si>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</si>
  <si>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</si>
  <si>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</si>
  <si>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</si>
  <si>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</si>
  <si>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</si>
  <si>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</si>
  <si>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</si>
  <si>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</si>
  <si>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</si>
  <si>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</si>
  <si>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</si>
  <si>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</si>
  <si>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</si>
  <si>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</si>
  <si>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</si>
  <si>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</si>
  <si>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</si>
  <si>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</si>
  <si>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</si>
  <si>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</si>
  <si>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</si>
  <si>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</si>
  <si>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</si>
  <si>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</si>
  <si>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</si>
  <si>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</si>
  <si>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</si>
  <si>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</si>
  <si>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</si>
  <si>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</si>
  <si>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</si>
  <si>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</si>
  <si>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</si>
  <si>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</si>
  <si>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</si>
  <si>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</si>
  <si>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</si>
  <si>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</si>
  <si>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</si>
  <si>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</si>
  <si>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</si>
  <si>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</si>
  <si>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</si>
  <si>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</si>
  <si>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</si>
  <si>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</si>
  <si>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</si>
  <si>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</si>
  <si>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</si>
  <si>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</si>
  <si>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</si>
  <si>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</si>
  <si>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</si>
  <si>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</si>
  <si>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</si>
  <si>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</si>
  <si>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</si>
  <si>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</si>
  <si>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</si>
  <si>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</si>
  <si>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</si>
  <si>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</si>
  <si>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</si>
  <si>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</si>
  <si>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</si>
  <si>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</si>
  <si>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</si>
  <si>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</si>
  <si>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</si>
  <si>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</si>
  <si>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</si>
  <si>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</si>
  <si>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</si>
  <si>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</si>
  <si>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</si>
  <si>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</si>
  <si>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</si>
  <si>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</si>
  <si>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</si>
  <si>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</si>
  <si>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</si>
  <si>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</si>
  <si>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</si>
  <si>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</si>
  <si>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</si>
  <si>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</si>
  <si>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</si>
  <si>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</si>
  <si>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</si>
  <si>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</si>
  <si>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</si>
  <si>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</si>
  <si>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</si>
  <si>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</si>
  <si>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</si>
  <si>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</si>
  <si>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</si>
  <si>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</si>
  <si>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</si>
  <si>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</si>
  <si>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</si>
  <si>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</si>
  <si>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</si>
  <si>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</si>
  <si>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</si>
  <si>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</si>
  <si>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</si>
  <si>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</si>
  <si>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</si>
  <si>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</si>
  <si>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</si>
  <si>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</si>
  <si>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</si>
  <si>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</si>
  <si>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</si>
  <si>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</si>
  <si>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</si>
  <si>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</si>
  <si>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</si>
  <si>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</si>
  <si>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</si>
  <si>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</si>
  <si>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</si>
  <si>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</si>
  <si>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</si>
  <si>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</si>
  <si>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</si>
  <si>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</si>
  <si>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</si>
  <si>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</si>
  <si>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</si>
  <si>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</si>
  <si>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</si>
  <si>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</si>
  <si>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</si>
  <si>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</si>
  <si>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</si>
  <si>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</si>
  <si>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</si>
  <si>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</si>
  <si>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</si>
  <si>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</si>
  <si>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</si>
  <si>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</si>
  <si>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</si>
  <si>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</si>
  <si>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</si>
  <si>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</si>
  <si>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</si>
  <si>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</si>
  <si>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</si>
  <si>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</si>
  <si>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</si>
  <si>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</si>
  <si>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</si>
  <si>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</si>
  <si>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</si>
  <si>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</si>
  <si>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</si>
  <si>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</si>
  <si>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</si>
  <si>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</si>
  <si>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</si>
  <si>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</si>
  <si>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</si>
  <si>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</si>
  <si>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</si>
  <si>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</si>
  <si>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</si>
  <si>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</si>
  <si>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</si>
  <si>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</si>
  <si>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</si>
  <si>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</si>
  <si>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</si>
  <si>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</si>
  <si>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</si>
  <si>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</si>
  <si>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</si>
  <si>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</si>
  <si>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</si>
  <si>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</si>
  <si>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</si>
  <si>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</si>
  <si>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</si>
  <si>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</si>
  <si>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</si>
  <si>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</si>
  <si>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</si>
  <si>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</si>
  <si>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</si>
  <si>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</si>
  <si>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</si>
  <si>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</si>
  <si>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</si>
  <si>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</si>
  <si>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</si>
  <si>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</si>
  <si>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</si>
  <si>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</si>
  <si>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</si>
  <si>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</si>
  <si>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</si>
  <si>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</si>
  <si>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</si>
  <si>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</si>
  <si>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</si>
  <si>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</si>
  <si>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</si>
  <si>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</si>
  <si>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</si>
  <si>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</si>
  <si>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</si>
  <si>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</si>
  <si>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</si>
  <si>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</si>
  <si>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</si>
  <si>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</si>
  <si>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</si>
  <si>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</si>
  <si>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</si>
  <si>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</si>
  <si>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</si>
  <si>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</si>
  <si>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</si>
  <si>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</si>
  <si>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</si>
  <si>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</si>
  <si>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</si>
  <si>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</si>
  <si>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</si>
  <si>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</si>
  <si>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</si>
  <si>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</si>
  <si>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</si>
  <si>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</si>
  <si>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</si>
  <si>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</si>
  <si>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</si>
  <si>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</si>
  <si>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</si>
  <si>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</si>
  <si>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</si>
  <si>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</si>
  <si>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</si>
  <si>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</si>
  <si>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</si>
  <si>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</si>
  <si>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</si>
  <si>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</si>
  <si>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</si>
  <si>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</si>
  <si>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</si>
  <si>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</si>
  <si>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</si>
  <si>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</si>
  <si>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</si>
  <si>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</si>
  <si>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</si>
  <si>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</si>
  <si>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</si>
  <si>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</si>
  <si>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</si>
  <si>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</si>
  <si>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</si>
  <si>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</si>
  <si>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</si>
  <si>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</si>
  <si>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</si>
  <si>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</si>
  <si>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</si>
  <si>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</si>
  <si>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</si>
  <si>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</si>
  <si>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</si>
  <si>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</si>
  <si>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</si>
  <si>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</si>
  <si>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</si>
  <si>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</si>
  <si>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</si>
  <si>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</si>
  <si>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</si>
  <si>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</si>
  <si>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</si>
  <si>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</si>
  <si>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</si>
  <si>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</si>
  <si>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</si>
  <si>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</si>
  <si>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</si>
  <si>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</si>
  <si>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</si>
  <si>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</si>
  <si>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</si>
  <si>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</si>
  <si>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</si>
  <si>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</si>
  <si>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</si>
  <si>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</si>
  <si>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</si>
  <si>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</si>
  <si>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</si>
  <si>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</si>
  <si>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</si>
  <si>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</si>
  <si>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</si>
  <si>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</si>
  <si>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</si>
  <si>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</si>
  <si>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</si>
  <si>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</si>
  <si>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</si>
  <si>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</si>
  <si>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</si>
  <si>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</si>
  <si>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</si>
  <si>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</si>
  <si>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</si>
  <si>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</si>
  <si>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</si>
  <si>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</si>
  <si>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</si>
  <si>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</si>
  <si>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</si>
  <si>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</si>
  <si>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</si>
  <si>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</si>
  <si>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</si>
  <si>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</si>
  <si>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</si>
  <si>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</si>
  <si>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</si>
  <si>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</si>
  <si>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</si>
  <si>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</si>
  <si>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</si>
  <si>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</si>
  <si>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</si>
  <si>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</si>
  <si>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</si>
  <si>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</si>
  <si>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</si>
  <si>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</si>
  <si>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</si>
  <si>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</si>
  <si>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</si>
  <si>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</si>
  <si>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</si>
  <si>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</si>
  <si>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</si>
  <si>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</si>
  <si>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</si>
  <si>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</si>
  <si>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</si>
  <si>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</si>
  <si>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</si>
  <si>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</si>
  <si>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</si>
  <si>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</si>
  <si>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</si>
  <si>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</si>
  <si>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</si>
  <si>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</si>
  <si>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</si>
  <si>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</si>
  <si>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</si>
  <si>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</si>
  <si>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</si>
  <si>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</si>
  <si>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</si>
  <si>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</si>
  <si>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</si>
  <si>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</si>
  <si>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</si>
  <si>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</si>
  <si>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</si>
  <si>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</si>
  <si>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</si>
  <si>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</si>
  <si>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</si>
  <si>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</si>
  <si>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</si>
  <si>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</si>
  <si>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</si>
  <si>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</si>
  <si>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</si>
  <si>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</si>
  <si>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</si>
  <si>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</si>
  <si>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</si>
  <si>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</si>
  <si>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</si>
  <si>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</si>
  <si>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</si>
  <si>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</si>
  <si>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</si>
  <si>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</si>
  <si>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</si>
  <si>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</si>
  <si>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</si>
  <si>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</si>
  <si>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</si>
  <si>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</si>
  <si>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</si>
  <si>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</si>
  <si>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</si>
  <si>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</si>
  <si>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</si>
  <si>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</si>
  <si>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</si>
  <si>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</si>
  <si>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</si>
  <si>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</si>
  <si>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</si>
  <si>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</si>
  <si>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</si>
  <si>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</si>
  <si>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</si>
  <si>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</si>
  <si>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</si>
  <si>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</si>
  <si>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</si>
  <si>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</si>
  <si>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</si>
  <si>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</si>
  <si>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</si>
  <si>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</si>
  <si>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</si>
  <si>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</si>
  <si>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</si>
  <si>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</si>
  <si>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</si>
  <si>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</si>
  <si>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</si>
  <si>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</si>
  <si>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</si>
  <si>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</si>
  <si>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</si>
  <si>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</si>
  <si>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</si>
  <si>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</si>
  <si>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</si>
  <si>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</si>
  <si>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</si>
  <si>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</si>
  <si>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</si>
  <si>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</si>
  <si>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</si>
  <si>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</si>
  <si>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</si>
  <si>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</si>
  <si>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</si>
  <si>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</si>
  <si>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</si>
  <si>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</si>
  <si>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</si>
  <si>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</si>
  <si>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</si>
  <si>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</si>
  <si>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</si>
  <si>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</si>
  <si>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</si>
  <si>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</si>
  <si>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</si>
  <si>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</si>
  <si>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</si>
  <si>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</si>
  <si>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</si>
  <si>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</si>
  <si>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</si>
  <si>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</si>
  <si>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</si>
  <si>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</si>
  <si>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</si>
  <si>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</si>
  <si>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</si>
  <si>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</si>
  <si>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</si>
  <si>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</si>
  <si>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</si>
  <si>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</si>
  <si>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</si>
  <si>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</si>
  <si>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</si>
  <si>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</si>
  <si>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</si>
  <si>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</si>
  <si>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</si>
  <si>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</si>
  <si>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</si>
  <si>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</si>
  <si>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</si>
  <si>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</si>
  <si>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</si>
  <si>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</si>
  <si>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</si>
  <si>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</si>
  <si>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</si>
  <si>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</si>
  <si>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</si>
  <si>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</si>
  <si>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</si>
  <si>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</si>
  <si>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</si>
  <si>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</si>
  <si>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</si>
  <si>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</si>
  <si>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</si>
  <si>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</si>
  <si>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</si>
  <si>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</si>
  <si>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</si>
  <si>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</si>
  <si>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</si>
  <si>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</si>
  <si>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</si>
  <si>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</si>
  <si>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</si>
  <si>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</si>
  <si>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</si>
  <si>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</si>
  <si>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</si>
  <si>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</si>
  <si>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</si>
  <si>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</si>
  <si>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</si>
  <si>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</si>
  <si>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</si>
  <si>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</si>
  <si>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</si>
  <si>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</si>
  <si>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</si>
  <si>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</si>
  <si>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</si>
  <si>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</si>
  <si>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</si>
  <si>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</si>
  <si>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</si>
  <si>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</si>
  <si>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</si>
  <si>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</si>
  <si>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</si>
  <si>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</si>
  <si>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</si>
  <si>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</si>
  <si>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</si>
  <si>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</si>
  <si>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</si>
  <si>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</si>
  <si>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</si>
  <si>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</si>
  <si>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</si>
  <si>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</si>
  <si>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</si>
  <si>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</si>
  <si>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</si>
  <si>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</si>
  <si>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</si>
  <si>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</si>
  <si>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</si>
  <si>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</si>
  <si>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</si>
  <si>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</si>
  <si>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</si>
  <si>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</si>
  <si>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</si>
  <si>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</si>
  <si>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</si>
  <si>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</si>
  <si>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</si>
  <si>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</si>
  <si>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</si>
  <si>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</si>
  <si>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</si>
  <si>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</si>
  <si>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</si>
  <si>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</si>
  <si>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</si>
  <si>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</si>
  <si>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</si>
  <si>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</si>
  <si>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</si>
  <si>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</si>
  <si>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</si>
  <si>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</si>
  <si>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</si>
  <si>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</si>
  <si>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</si>
  <si>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</si>
  <si>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</si>
  <si>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</si>
  <si>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</si>
  <si>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</si>
  <si>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</si>
  <si>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</si>
  <si>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</si>
  <si>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</si>
  <si>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</si>
  <si>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</si>
  <si>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</si>
  <si>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</si>
  <si>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</si>
  <si>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</si>
  <si>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</si>
  <si>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</si>
  <si>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</si>
  <si>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</si>
  <si>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</si>
  <si>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</si>
  <si>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</si>
  <si>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</si>
  <si>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</si>
  <si>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</si>
  <si>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</si>
  <si>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</si>
  <si>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</si>
  <si>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</si>
  <si>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</si>
  <si>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</si>
  <si>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</si>
  <si>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</si>
  <si>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</si>
  <si>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</si>
  <si>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</si>
  <si>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</si>
  <si>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</si>
  <si>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</si>
  <si>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</si>
  <si>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</si>
  <si>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</si>
  <si>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</si>
  <si>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</si>
  <si>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</si>
  <si>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</si>
  <si>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</si>
  <si>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</si>
  <si>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</si>
  <si>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</si>
  <si>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</si>
  <si>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</si>
  <si>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</si>
  <si>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</si>
  <si>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</si>
  <si>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</si>
  <si>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</si>
  <si>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</si>
  <si>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</si>
  <si>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</si>
  <si>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</si>
  <si>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</si>
  <si>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</si>
  <si>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</si>
  <si>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</si>
  <si>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</si>
  <si>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</si>
  <si>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</si>
  <si>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</si>
  <si>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</si>
  <si>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</si>
  <si>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</si>
  <si>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</si>
  <si>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</si>
  <si>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</si>
  <si>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</si>
  <si>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</si>
  <si>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</si>
  <si>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</si>
  <si>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</si>
  <si>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</si>
  <si>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</si>
  <si>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</si>
  <si>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</si>
  <si>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</si>
  <si>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</si>
  <si>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</si>
  <si>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</si>
  <si>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</si>
  <si>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</si>
  <si>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</si>
  <si>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</si>
  <si>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</si>
  <si>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</si>
  <si>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</si>
  <si>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</si>
  <si>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</si>
  <si>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</si>
  <si>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</si>
  <si>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</si>
  <si>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</si>
  <si>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</si>
  <si>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</si>
  <si>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</si>
  <si>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</si>
  <si>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</si>
  <si>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</si>
  <si>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</si>
  <si>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</si>
  <si>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</si>
  <si>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</si>
  <si>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</si>
  <si>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</si>
  <si>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</si>
  <si>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</si>
  <si>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</si>
  <si>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</si>
  <si>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</si>
  <si>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</si>
  <si>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</si>
  <si>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</si>
  <si>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</si>
  <si>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</si>
  <si>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</si>
  <si>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</si>
  <si>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</si>
  <si>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</si>
  <si>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</si>
  <si>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</si>
  <si>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</si>
  <si>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</si>
  <si>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</si>
  <si>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</si>
  <si>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</si>
  <si>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</si>
  <si>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</si>
  <si>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</si>
  <si>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</si>
  <si>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</si>
  <si>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</si>
  <si>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</si>
  <si>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</si>
  <si>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</si>
  <si>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</si>
  <si>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</si>
  <si>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</si>
  <si>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</si>
  <si>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</si>
  <si>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</si>
  <si>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</si>
  <si>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</si>
  <si>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</si>
  <si>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</si>
  <si>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</si>
  <si>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</si>
  <si>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</si>
  <si>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</si>
  <si>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</si>
  <si>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</si>
  <si>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</si>
  <si>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</si>
  <si>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</si>
  <si>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</si>
  <si>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</si>
  <si>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</si>
  <si>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</si>
  <si>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</si>
  <si>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</si>
  <si>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</si>
  <si>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</si>
  <si>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</si>
  <si>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</si>
  <si>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</si>
  <si>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</si>
  <si>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</si>
  <si>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</si>
  <si>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</si>
  <si>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</si>
  <si>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</si>
  <si>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</si>
  <si>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</si>
  <si>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</si>
  <si>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</si>
  <si>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</si>
  <si>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</si>
  <si>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</si>
  <si>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</si>
  <si>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</si>
  <si>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</si>
  <si>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</si>
  <si>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</si>
  <si>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</si>
  <si>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</si>
  <si>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</si>
  <si>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</si>
  <si>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</si>
  <si>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</si>
  <si>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</si>
  <si>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</si>
  <si>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</si>
  <si>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</si>
  <si>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</si>
  <si>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</si>
  <si>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</si>
  <si>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</si>
  <si>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</si>
  <si>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</si>
  <si>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</si>
  <si>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</si>
  <si>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</si>
  <si>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</si>
  <si>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</si>
  <si>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</si>
  <si>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</si>
  <si>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</si>
  <si>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</si>
  <si>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</si>
  <si>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</si>
  <si>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</si>
  <si>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</si>
  <si>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</si>
  <si>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</si>
  <si>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</si>
  <si>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</si>
  <si>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</si>
  <si>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</si>
  <si>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</si>
  <si>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</si>
  <si>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</si>
  <si>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</si>
  <si>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</si>
  <si>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</si>
  <si>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</si>
  <si>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</si>
  <si>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</si>
  <si>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</si>
  <si>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</si>
  <si>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</si>
  <si>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</si>
  <si>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</si>
  <si>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</si>
  <si>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</si>
  <si>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</si>
  <si>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</si>
  <si>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</si>
  <si>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</si>
  <si>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</si>
  <si>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</si>
  <si>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</si>
  <si>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</si>
  <si>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</si>
  <si>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</si>
  <si>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</si>
  <si>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</si>
  <si>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</si>
  <si>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</si>
  <si>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</si>
  <si>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</si>
  <si>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</si>
  <si>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</si>
  <si>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</si>
  <si>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</si>
  <si>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</si>
  <si>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</si>
  <si>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</si>
  <si>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</si>
  <si>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</si>
  <si>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</si>
  <si>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</si>
  <si>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</si>
  <si>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</si>
  <si>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</si>
  <si>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</si>
  <si>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</si>
  <si>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</si>
  <si>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</si>
  <si>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</si>
  <si>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</si>
  <si>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</si>
  <si>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</si>
  <si>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</si>
  <si>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</si>
  <si>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</si>
  <si>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</si>
  <si>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</si>
  <si>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</si>
  <si>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</si>
  <si>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</si>
  <si>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</si>
  <si>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</si>
  <si>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</si>
  <si>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</si>
  <si>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</si>
  <si>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</si>
  <si>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</si>
  <si>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</si>
  <si>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</si>
  <si>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</si>
  <si>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</si>
  <si>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</si>
  <si>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</si>
  <si>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</si>
  <si>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</si>
  <si>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</si>
  <si>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</si>
  <si>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</si>
  <si>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</si>
  <si>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</si>
  <si>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</si>
  <si>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</si>
  <si>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</si>
  <si>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</si>
  <si>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</si>
  <si>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</si>
  <si>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</si>
  <si>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</si>
  <si>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</si>
  <si>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</si>
  <si>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</si>
  <si>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</si>
  <si>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</si>
  <si>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</si>
  <si>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</si>
  <si>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</si>
  <si>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</si>
  <si>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</si>
  <si>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</si>
  <si>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</si>
  <si>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</si>
  <si>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</si>
  <si>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</si>
  <si>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</si>
  <si>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</si>
  <si>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</si>
  <si>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</si>
  <si>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</si>
  <si>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</si>
  <si>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</si>
  <si>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</si>
  <si>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</si>
  <si>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</si>
  <si>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</si>
  <si>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</si>
  <si>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</si>
  <si>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</si>
  <si>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</si>
  <si>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</si>
  <si>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</si>
  <si>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</si>
  <si>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</si>
  <si>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</si>
  <si>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</si>
  <si>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</si>
  <si>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</si>
  <si>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</si>
  <si>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</si>
  <si>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</si>
  <si>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</si>
  <si>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</si>
  <si>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</si>
  <si>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</si>
  <si>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</si>
  <si>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</si>
  <si>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</si>
  <si>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</si>
  <si>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</si>
  <si>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</si>
  <si>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</si>
  <si>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</si>
  <si>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</si>
  <si>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</si>
  <si>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</si>
  <si>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</si>
  <si>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</si>
  <si>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</si>
  <si>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</si>
  <si>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</si>
  <si>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</si>
  <si>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</si>
  <si>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</si>
  <si>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</si>
  <si>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</si>
  <si>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</si>
  <si>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</si>
  <si>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</si>
  <si>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</si>
  <si>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</si>
  <si>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</si>
  <si>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</si>
  <si>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</si>
  <si>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</si>
  <si>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</si>
  <si>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</si>
  <si>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</si>
  <si>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</si>
  <si>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</si>
  <si>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</si>
  <si>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</si>
  <si>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</si>
  <si>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</si>
  <si>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</si>
  <si>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</si>
  <si>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</si>
  <si>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</si>
  <si>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</si>
  <si>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</si>
  <si>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</si>
  <si>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</si>
  <si>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</si>
  <si>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</si>
  <si>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</si>
  <si>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</si>
  <si>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</si>
  <si>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</si>
  <si>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</si>
  <si>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</si>
  <si>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</si>
  <si>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</si>
  <si>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</si>
  <si>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</si>
  <si>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</si>
  <si>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</si>
  <si>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</si>
  <si>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</si>
  <si>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</si>
  <si>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</si>
  <si>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</si>
  <si>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</si>
  <si>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</si>
  <si>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</si>
  <si>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</si>
  <si>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</si>
  <si>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</si>
  <si>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</si>
  <si>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</si>
  <si>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</si>
  <si>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</si>
  <si>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</si>
  <si>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</si>
  <si>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</si>
  <si>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</si>
  <si>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</si>
  <si>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</si>
  <si>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</si>
  <si>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</si>
  <si>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</si>
  <si>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</si>
  <si>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</si>
  <si>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</si>
  <si>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</si>
  <si>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</si>
  <si>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</si>
  <si>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</si>
  <si>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</si>
  <si>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</si>
  <si>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</si>
  <si>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</si>
  <si>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</si>
  <si>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</si>
  <si>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</si>
  <si>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</si>
  <si>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</si>
  <si>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</si>
  <si>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</si>
  <si>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</si>
  <si>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</si>
  <si>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</si>
  <si>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</si>
  <si>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</si>
  <si>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</si>
  <si>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</si>
  <si>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</si>
  <si>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</si>
  <si>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</si>
  <si>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</si>
  <si>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</si>
  <si>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</si>
  <si>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</si>
  <si>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</si>
  <si>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</si>
  <si>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</si>
  <si>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</si>
  <si>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</si>
  <si>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</si>
  <si>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</si>
  <si>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</si>
  <si>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</si>
  <si>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</si>
  <si>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</si>
  <si>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</si>
  <si>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</si>
  <si>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</si>
  <si>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</si>
  <si>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</si>
  <si>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</si>
  <si>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</si>
  <si>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</si>
  <si>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</si>
  <si>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</si>
  <si>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</si>
  <si>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</si>
  <si>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</si>
  <si>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</si>
  <si>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</si>
  <si>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</si>
  <si>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</si>
  <si>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</si>
  <si>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</si>
  <si>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</si>
  <si>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</si>
  <si>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</si>
  <si>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</si>
  <si>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</si>
  <si>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</si>
  <si>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</si>
  <si>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</si>
  <si>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</si>
  <si>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</si>
  <si>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</si>
  <si>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</si>
  <si>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</si>
  <si>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</si>
  <si>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</si>
  <si>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</si>
  <si>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</si>
  <si>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</si>
  <si>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</si>
  <si>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</si>
  <si>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</si>
  <si>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</si>
  <si>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</si>
  <si>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</si>
  <si>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</si>
  <si>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</si>
  <si>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</si>
  <si>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</si>
  <si>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</si>
  <si>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</si>
  <si>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</si>
  <si>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</si>
  <si>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</si>
  <si>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</si>
  <si>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</si>
  <si>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</si>
  <si>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</si>
  <si>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</si>
  <si>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</si>
  <si>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</si>
  <si>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</si>
  <si>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</si>
  <si>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</si>
  <si>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</si>
  <si>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</si>
  <si>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</si>
  <si>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</si>
  <si>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</si>
  <si>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</si>
  <si>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</si>
  <si>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</si>
  <si>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</si>
  <si>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</si>
  <si>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</si>
  <si>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</si>
  <si>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</si>
  <si>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</si>
  <si>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</si>
  <si>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</si>
  <si>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</si>
  <si>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</si>
  <si>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</si>
  <si>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</si>
  <si>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</si>
  <si>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</si>
  <si>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</si>
  <si>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</si>
  <si>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</si>
  <si>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</si>
  <si>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</si>
  <si>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</si>
  <si>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</si>
  <si>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</si>
  <si>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</si>
  <si>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</si>
  <si>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</si>
  <si>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</si>
  <si>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</si>
  <si>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</si>
  <si>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</si>
  <si>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</si>
  <si>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</si>
  <si>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</si>
  <si>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</si>
  <si>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</si>
  <si>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</si>
  <si>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</si>
  <si>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</si>
  <si>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</si>
  <si>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</si>
  <si>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</si>
  <si>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</si>
  <si>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</si>
  <si>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</si>
  <si>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</si>
  <si>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</si>
  <si>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</si>
  <si>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</si>
  <si>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</si>
  <si>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</si>
  <si>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</si>
  <si>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</si>
  <si>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</si>
  <si>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</si>
  <si>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</si>
  <si>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</si>
  <si>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</si>
  <si>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</si>
  <si>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</si>
  <si>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</si>
  <si>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</si>
  <si>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</si>
  <si>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</si>
  <si>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</si>
  <si>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</si>
  <si>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</si>
  <si>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</si>
  <si>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</si>
  <si>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</si>
  <si>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</si>
  <si>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</si>
  <si>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</si>
  <si>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</si>
  <si>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</si>
  <si>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</si>
  <si>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</si>
  <si>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</si>
  <si>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</si>
  <si>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</si>
  <si>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</si>
  <si>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</si>
  <si>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</si>
  <si>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</si>
  <si>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</si>
  <si>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</si>
  <si>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</si>
  <si>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</si>
  <si>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</si>
  <si>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</si>
  <si>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</si>
  <si>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</si>
  <si>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</si>
  <si>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</si>
  <si>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</si>
  <si>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</si>
  <si>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</si>
  <si>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</si>
  <si>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</si>
  <si>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</si>
  <si>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</si>
  <si>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</si>
  <si>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</si>
  <si>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</si>
  <si>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</si>
  <si>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</si>
  <si>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</si>
  <si>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</si>
  <si>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</si>
  <si>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</si>
  <si>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</si>
  <si>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</si>
  <si>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</si>
  <si>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</si>
  <si>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</si>
  <si>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</si>
  <si>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</si>
  <si>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</si>
  <si>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</si>
  <si>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</si>
  <si>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</si>
  <si>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</si>
  <si>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</si>
  <si>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</si>
  <si>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</si>
  <si>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</si>
  <si>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</si>
  <si>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</si>
  <si>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</si>
  <si>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</si>
  <si>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</si>
  <si>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</si>
  <si>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</si>
  <si>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</si>
  <si>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</si>
  <si>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</si>
  <si>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</si>
  <si>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</si>
  <si>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</si>
  <si>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</si>
  <si>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</si>
  <si>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</si>
  <si>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</si>
  <si>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</si>
  <si>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</si>
  <si>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</si>
  <si>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</si>
  <si>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</si>
  <si>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</si>
  <si>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</si>
  <si>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</si>
  <si>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</si>
  <si>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</si>
  <si>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</si>
  <si>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</si>
  <si>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</si>
  <si>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</si>
  <si>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</si>
  <si>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</si>
  <si>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</si>
  <si>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</si>
  <si>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</si>
  <si>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</si>
  <si>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</si>
  <si>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</si>
  <si>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</si>
  <si>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</si>
  <si>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</si>
  <si>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</si>
  <si>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</si>
  <si>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</si>
  <si>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</si>
  <si>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</si>
  <si>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</si>
  <si>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</si>
  <si>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</si>
  <si>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</si>
  <si>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</si>
  <si>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</si>
  <si>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</si>
  <si>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</si>
  <si>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</si>
  <si>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</si>
  <si>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</si>
  <si>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</si>
  <si>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</si>
  <si>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</si>
  <si>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</si>
  <si>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</si>
  <si>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</si>
  <si>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</si>
  <si>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</si>
  <si>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</si>
  <si>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</si>
  <si>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</si>
  <si>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</si>
  <si>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</si>
  <si>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</si>
  <si>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</si>
  <si>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</si>
  <si>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</si>
  <si>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</si>
  <si>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</si>
  <si>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</si>
  <si>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</si>
  <si>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</si>
  <si>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</si>
  <si>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</si>
  <si>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</si>
  <si>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</si>
  <si>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</si>
  <si>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</si>
  <si>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</si>
  <si>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</si>
  <si>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</si>
  <si>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</si>
  <si>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</si>
  <si>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</si>
  <si>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</si>
  <si>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</si>
  <si>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</si>
  <si>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</si>
  <si>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</si>
  <si>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</si>
  <si>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</si>
  <si>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</si>
  <si>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</si>
  <si>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</si>
  <si>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</si>
  <si>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</si>
  <si>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</si>
  <si>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</si>
  <si>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</si>
  <si>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</si>
  <si>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</si>
  <si>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</si>
  <si>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</si>
  <si>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</si>
  <si>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</si>
  <si>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</si>
  <si>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</si>
  <si>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</si>
  <si>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</si>
  <si>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</si>
  <si>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</si>
  <si>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</si>
  <si>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</si>
  <si>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</si>
  <si>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</si>
  <si>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</si>
  <si>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</si>
  <si>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</si>
  <si>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</si>
  <si>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</si>
  <si>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</si>
  <si>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</si>
  <si>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</si>
  <si>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</si>
  <si>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</si>
  <si>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</si>
  <si>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</si>
  <si>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</si>
  <si>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</si>
  <si>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</si>
  <si>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</si>
  <si>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</si>
  <si>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</si>
  <si>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</si>
  <si>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</si>
  <si>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</si>
  <si>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</si>
  <si>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</si>
  <si>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</si>
  <si>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</si>
  <si>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</si>
  <si>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</si>
  <si>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</si>
  <si>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</si>
  <si>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</si>
  <si>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</si>
  <si>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</si>
  <si>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</si>
  <si>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</si>
  <si>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</si>
  <si>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</si>
  <si>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</si>
  <si>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</si>
  <si>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</si>
  <si>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</si>
  <si>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</si>
  <si>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</si>
  <si>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</si>
  <si>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</si>
  <si>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</si>
  <si>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</si>
  <si>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</si>
  <si>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</si>
  <si>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</si>
  <si>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</si>
  <si>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</si>
  <si>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</si>
  <si>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</si>
  <si>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</si>
  <si>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</si>
  <si>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</si>
  <si>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</si>
  <si>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</si>
  <si>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</si>
  <si>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</si>
  <si>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</si>
  <si>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</si>
  <si>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</si>
  <si>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</si>
  <si>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</si>
  <si>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</si>
  <si>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</si>
  <si>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</si>
  <si>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</si>
  <si>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</si>
  <si>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</si>
  <si>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</si>
  <si>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</si>
  <si>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</si>
  <si>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</si>
  <si>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</si>
  <si>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</si>
  <si>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</si>
  <si>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</si>
  <si>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</si>
  <si>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</si>
  <si>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</si>
  <si>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</si>
  <si>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</si>
  <si>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</si>
  <si>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</si>
  <si>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</si>
  <si>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</si>
  <si>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</si>
  <si>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</si>
  <si>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</si>
  <si>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</si>
  <si>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</si>
  <si>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</si>
  <si>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</si>
  <si>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</si>
  <si>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</si>
  <si>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</si>
  <si>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</si>
  <si>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</si>
  <si>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</si>
  <si>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</si>
  <si>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</si>
  <si>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</si>
  <si>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</si>
  <si>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</si>
  <si>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</si>
  <si>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</si>
  <si>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</si>
  <si>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</si>
  <si>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</si>
  <si>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</si>
  <si>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</si>
  <si>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</si>
  <si>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</si>
  <si>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</si>
  <si>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</si>
  <si>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</si>
  <si>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</si>
  <si>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</si>
  <si>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</si>
  <si>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</si>
  <si>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</si>
  <si>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</si>
  <si>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</si>
  <si>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</si>
  <si>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</si>
  <si>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</si>
  <si>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</si>
  <si>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</si>
  <si>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</si>
  <si>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</si>
  <si>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</si>
  <si>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</si>
  <si>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</si>
  <si>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</si>
  <si>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</si>
  <si>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</si>
  <si>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</si>
  <si>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</si>
  <si>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</si>
  <si>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</si>
  <si>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</si>
  <si>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</si>
  <si>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</si>
  <si>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</si>
  <si>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</si>
  <si>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</si>
  <si>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</si>
  <si>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</si>
  <si>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</si>
  <si>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</si>
  <si>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</si>
  <si>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</si>
  <si>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</si>
  <si>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</si>
  <si>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</si>
  <si>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</si>
  <si>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</si>
  <si>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</si>
  <si>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</si>
  <si>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</si>
  <si>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</si>
  <si>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</si>
  <si>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</si>
  <si>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</si>
  <si>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</si>
  <si>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</si>
  <si>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</si>
  <si>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</si>
  <si>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</si>
  <si>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</si>
  <si>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</si>
  <si>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</si>
  <si>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</si>
  <si>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</si>
  <si>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</si>
  <si>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</si>
  <si>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</si>
  <si>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</si>
  <si>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</si>
  <si>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</si>
  <si>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</si>
  <si>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</si>
  <si>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</si>
  <si>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</si>
  <si>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</si>
  <si>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</si>
  <si>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</si>
  <si>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</si>
  <si>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</si>
  <si>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</si>
  <si>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</si>
  <si>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</si>
  <si>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</si>
  <si>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</si>
  <si>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</si>
  <si>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</si>
  <si>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</si>
  <si>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</si>
  <si>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</si>
  <si>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</si>
  <si>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</si>
  <si>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</si>
  <si>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</si>
  <si>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</si>
  <si>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</si>
  <si>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</si>
  <si>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</si>
  <si>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</si>
  <si>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</si>
  <si>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</si>
  <si>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</si>
  <si>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</si>
  <si>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</si>
  <si>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</si>
  <si>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</si>
  <si>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</si>
  <si>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</si>
  <si>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</si>
  <si>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</si>
  <si>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</si>
  <si>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</si>
  <si>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</si>
  <si>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</si>
  <si>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</si>
  <si>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</si>
  <si>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</si>
  <si>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</si>
  <si>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</si>
  <si>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</si>
  <si>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</si>
  <si>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</si>
  <si>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</si>
  <si>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</si>
  <si>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</si>
  <si>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</si>
  <si>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</si>
  <si>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</si>
  <si>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</si>
  <si>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</si>
  <si>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</si>
  <si>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</si>
  <si>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</si>
  <si>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</si>
  <si>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</si>
  <si>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</si>
  <si>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</si>
  <si>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</si>
  <si>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</si>
  <si>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</si>
  <si>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</si>
  <si>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</si>
  <si>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</si>
  <si>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</si>
  <si>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</si>
  <si>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</si>
  <si>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</si>
  <si>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</si>
  <si>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</si>
  <si>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</si>
  <si>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</si>
  <si>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</si>
  <si>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</si>
  <si>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</si>
  <si>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</si>
  <si>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</si>
  <si>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</si>
  <si>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</si>
  <si>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</si>
  <si>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</si>
  <si>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</si>
  <si>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</si>
  <si>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</si>
  <si>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</si>
  <si>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</si>
  <si>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</si>
  <si>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</si>
  <si>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</si>
  <si>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</si>
  <si>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</si>
  <si>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</si>
  <si>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</si>
  <si>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</si>
  <si>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</si>
  <si>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</si>
  <si>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</si>
  <si>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</si>
  <si>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</si>
  <si>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</si>
  <si>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</si>
  <si>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</si>
  <si>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</si>
  <si>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</si>
  <si>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</si>
  <si>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</si>
  <si>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</si>
  <si>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</si>
  <si>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</si>
  <si>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</si>
  <si>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</si>
  <si>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</si>
  <si>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</si>
  <si>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</si>
  <si>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</si>
  <si>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</si>
  <si>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</si>
  <si>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</si>
  <si>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</si>
  <si>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</si>
  <si>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</si>
  <si>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</si>
  <si>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</si>
  <si>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</si>
  <si>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</si>
  <si>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</si>
  <si>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</si>
  <si>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</si>
  <si>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</si>
  <si>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</si>
  <si>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</si>
  <si>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</si>
  <si>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</si>
  <si>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</si>
  <si>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</si>
  <si>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</si>
  <si>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</si>
  <si>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</si>
  <si>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</si>
  <si>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</si>
  <si>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</si>
  <si>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</si>
  <si>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</si>
  <si>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</si>
  <si>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</si>
  <si>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</si>
  <si>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</si>
  <si>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</si>
  <si>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</si>
  <si>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</si>
  <si>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</si>
  <si>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</si>
  <si>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</si>
  <si>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</si>
  <si>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</si>
  <si>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</si>
  <si>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</si>
  <si>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</si>
  <si>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</si>
  <si>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</si>
  <si>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</si>
  <si>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</si>
  <si>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</si>
  <si>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</si>
  <si>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</si>
  <si>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</si>
  <si>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</si>
  <si>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</si>
  <si>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</si>
  <si>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</si>
  <si>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</si>
  <si>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</si>
  <si>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</si>
  <si>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</si>
  <si>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</si>
  <si>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</si>
  <si>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</si>
  <si>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</si>
  <si>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</si>
  <si>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</si>
  <si>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</si>
  <si>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</si>
  <si>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</si>
  <si>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</si>
  <si>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</si>
  <si>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</si>
  <si>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</si>
  <si>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</si>
  <si>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</si>
  <si>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</si>
  <si>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</si>
  <si>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</si>
  <si>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</si>
  <si>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</si>
  <si>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</si>
  <si>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</si>
  <si>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</si>
  <si>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</si>
  <si>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</si>
  <si>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</si>
  <si>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</si>
  <si>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</si>
  <si>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</si>
  <si>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</si>
  <si>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</si>
  <si>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</si>
  <si>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</si>
  <si>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</si>
  <si>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</si>
  <si>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</si>
  <si>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</si>
  <si>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</si>
  <si>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</si>
  <si>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</si>
  <si>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</si>
  <si>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</si>
  <si>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</si>
  <si>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</si>
  <si>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</si>
  <si>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</si>
  <si>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</si>
  <si>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</si>
  <si>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</si>
  <si>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</si>
  <si>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</si>
  <si>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</si>
  <si>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</si>
  <si>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</si>
  <si>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</si>
  <si>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</si>
  <si>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</si>
  <si>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</si>
  <si>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</si>
  <si>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</si>
  <si>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</si>
  <si>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</si>
  <si>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</si>
  <si>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</si>
  <si>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</si>
  <si>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</si>
  <si>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</si>
  <si>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</si>
  <si>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</si>
  <si>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</si>
  <si>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</si>
  <si>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</si>
  <si>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</si>
  <si>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</si>
  <si>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</si>
  <si>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</si>
  <si>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</si>
  <si>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</si>
  <si>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</si>
  <si>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</si>
  <si>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</si>
  <si>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</si>
  <si>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</si>
  <si>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</si>
  <si>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</si>
  <si>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</si>
  <si>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</si>
  <si>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</si>
  <si>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</si>
  <si>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</si>
  <si>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</si>
  <si>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</si>
  <si>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</si>
  <si>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</si>
  <si>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</si>
  <si>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</si>
  <si>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</si>
  <si>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</si>
  <si>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</si>
  <si>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</si>
  <si>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</si>
  <si>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</si>
  <si>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</si>
  <si>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</si>
  <si>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</si>
  <si>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</si>
  <si>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</si>
  <si>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</si>
  <si>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</si>
  <si>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</si>
  <si>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</si>
  <si>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</si>
  <si>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</si>
  <si>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</si>
  <si>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</si>
  <si>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</si>
  <si>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</si>
  <si>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</si>
  <si>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</si>
  <si>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</si>
  <si>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</si>
  <si>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</si>
  <si>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</si>
  <si>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</si>
  <si>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</si>
  <si>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</si>
  <si>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</si>
  <si>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</si>
  <si>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</si>
  <si>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</si>
  <si>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</si>
  <si>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</si>
  <si>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</si>
  <si>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</si>
  <si>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</si>
  <si>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</si>
  <si>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</si>
  <si>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</si>
  <si>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</si>
  <si>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</si>
  <si>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</si>
  <si>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</si>
  <si>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</si>
  <si>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</si>
  <si>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</si>
  <si>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</si>
  <si>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</si>
  <si>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</si>
  <si>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</si>
  <si>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</si>
  <si>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</si>
  <si>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</si>
  <si>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</si>
  <si>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</si>
  <si>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</si>
  <si>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</si>
  <si>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</si>
  <si>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</si>
  <si>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</si>
  <si>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</si>
  <si>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</si>
  <si>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</si>
  <si>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</si>
  <si>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</si>
  <si>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</si>
  <si>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</si>
  <si>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</si>
  <si>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</si>
  <si>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</si>
  <si>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</si>
  <si>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</si>
  <si>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</si>
  <si>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</si>
  <si>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</si>
  <si>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</si>
  <si>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</si>
  <si>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</si>
  <si>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</si>
  <si>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</si>
  <si>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</si>
  <si>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</si>
  <si>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</si>
  <si>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</si>
  <si>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</si>
  <si>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</si>
  <si>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</si>
  <si>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</si>
  <si>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</si>
  <si>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</si>
  <si>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</si>
  <si>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</si>
  <si>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</si>
  <si>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</si>
  <si>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</si>
  <si>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</si>
  <si>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</si>
  <si>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</si>
  <si>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</si>
  <si>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</si>
  <si>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</si>
  <si>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</si>
  <si>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</si>
  <si>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</si>
  <si>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</si>
  <si>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</si>
  <si>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</si>
  <si>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</si>
  <si>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</si>
  <si>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</si>
  <si>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</si>
  <si>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</si>
  <si>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</si>
  <si>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</si>
  <si>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</si>
  <si>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</si>
  <si>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</si>
  <si>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</si>
  <si>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</si>
  <si>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</si>
  <si>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</si>
  <si>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</si>
  <si>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</si>
  <si>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</si>
  <si>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</si>
  <si>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</si>
  <si>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</si>
  <si>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</si>
  <si>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</si>
  <si>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</si>
  <si>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</si>
  <si>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</si>
  <si>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</si>
  <si>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</si>
  <si>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</si>
  <si>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</si>
  <si>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</si>
  <si>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</si>
  <si>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</si>
  <si>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</si>
  <si>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</si>
  <si>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</si>
  <si>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</si>
  <si>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</si>
  <si>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</si>
  <si>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</si>
  <si>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</si>
  <si>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</si>
  <si>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</si>
  <si>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</si>
  <si>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</si>
  <si>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</si>
  <si>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</si>
  <si>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</si>
  <si>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</si>
  <si>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</si>
  <si>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</si>
  <si>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</si>
  <si>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</si>
  <si>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</si>
  <si>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</si>
  <si>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</si>
  <si>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</si>
  <si>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</si>
  <si>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</si>
  <si>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</si>
  <si>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</si>
  <si>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</si>
  <si>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</si>
  <si>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</si>
  <si>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</si>
  <si>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</si>
  <si>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</si>
  <si>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</si>
  <si>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</si>
  <si>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</si>
  <si>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</si>
  <si>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</si>
  <si>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</si>
  <si>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</si>
  <si>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</si>
  <si>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</si>
  <si>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</si>
  <si>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</si>
  <si>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</si>
  <si>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</si>
  <si>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</si>
  <si>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</si>
  <si>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</si>
  <si>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</si>
  <si>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</si>
  <si>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</si>
  <si>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</si>
  <si>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</si>
  <si>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</si>
  <si>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</si>
  <si>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</si>
  <si>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</si>
  <si>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</si>
  <si>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</si>
  <si>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</si>
  <si>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</si>
  <si>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</si>
  <si>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</si>
  <si>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</si>
  <si>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</si>
  <si>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</si>
  <si>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</si>
  <si>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</si>
  <si>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</si>
  <si>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</si>
  <si>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</si>
  <si>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</si>
  <si>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</si>
  <si>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</si>
  <si>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</si>
  <si>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</si>
  <si>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</si>
  <si>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</si>
  <si>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</si>
  <si>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</si>
  <si>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</si>
  <si>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</si>
  <si>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</si>
  <si>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</si>
  <si>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</si>
  <si>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</si>
  <si>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</si>
  <si>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</si>
  <si>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</si>
  <si>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</si>
  <si>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</si>
  <si>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</si>
  <si>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</si>
  <si>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</si>
  <si>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</si>
  <si>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</si>
  <si>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</si>
  <si>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</si>
  <si>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</si>
  <si>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</si>
  <si>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</si>
  <si>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</si>
  <si>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</si>
  <si>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</si>
  <si>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</si>
  <si>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</si>
  <si>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</si>
  <si>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</si>
  <si>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</si>
  <si>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</si>
  <si>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</si>
  <si>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</si>
  <si>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</si>
  <si>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</si>
  <si>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</si>
  <si>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</si>
  <si>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</si>
  <si>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</si>
  <si>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</si>
  <si>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</si>
  <si>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</si>
  <si>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</si>
  <si>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</si>
  <si>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</si>
  <si>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</si>
  <si>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</si>
  <si>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</si>
  <si>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</si>
  <si>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</si>
  <si>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</si>
  <si>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</si>
  <si>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</si>
  <si>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</si>
  <si>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</si>
  <si>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</si>
  <si>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</si>
  <si>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</si>
  <si>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</si>
  <si>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</si>
  <si>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</si>
  <si>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</si>
  <si>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</si>
  <si>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</si>
  <si>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</si>
  <si>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</si>
  <si>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</si>
  <si>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</si>
  <si>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</si>
  <si>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</si>
  <si>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</si>
  <si>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</si>
  <si>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</si>
  <si>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</si>
  <si>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</si>
  <si>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</si>
  <si>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</si>
  <si>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</si>
  <si>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</si>
  <si>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</si>
  <si>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</si>
  <si>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</si>
  <si>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</si>
  <si>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</si>
  <si>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</si>
  <si>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</si>
  <si>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</si>
  <si>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</si>
  <si>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</si>
  <si>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</si>
  <si>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</si>
  <si>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</si>
  <si>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</si>
  <si>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</si>
  <si>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</si>
  <si>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</si>
  <si>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</si>
  <si>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</si>
  <si>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</si>
  <si>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</si>
  <si>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</si>
  <si>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</si>
  <si>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</si>
  <si>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</si>
  <si>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</si>
  <si>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</si>
  <si>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</si>
  <si>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</si>
  <si>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</si>
  <si>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</si>
  <si>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</si>
  <si>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</si>
  <si>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</si>
  <si>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</si>
  <si>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</si>
  <si>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</si>
  <si>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</si>
  <si>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</si>
  <si>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</si>
  <si>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</si>
  <si>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</si>
  <si>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</si>
  <si>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</si>
  <si>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</si>
  <si>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</si>
  <si>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</si>
  <si>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</si>
  <si>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</si>
  <si>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</si>
  <si>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</si>
  <si>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</si>
  <si>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</si>
  <si>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</si>
  <si>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</si>
  <si>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</si>
  <si>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</si>
  <si>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</si>
  <si>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</si>
  <si>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</si>
  <si>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</si>
  <si>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</si>
  <si>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</si>
  <si>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</si>
  <si>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</si>
  <si>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</si>
  <si>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</si>
  <si>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</si>
  <si>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</si>
  <si>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</si>
  <si>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</si>
  <si>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</si>
  <si>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</si>
  <si>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</si>
  <si>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</si>
  <si>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</si>
  <si>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</si>
  <si>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</si>
  <si>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</si>
  <si>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</si>
  <si>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</si>
  <si>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</si>
  <si>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</si>
  <si>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</si>
  <si>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</si>
  <si>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</si>
  <si>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</si>
  <si>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</si>
  <si>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</si>
  <si>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</si>
  <si>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</si>
  <si>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</si>
  <si>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</si>
  <si>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</si>
  <si>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</si>
  <si>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</si>
  <si>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</si>
  <si>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</si>
  <si>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</si>
  <si>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</si>
  <si>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</si>
  <si>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</si>
  <si>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</si>
  <si>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</si>
  <si>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</si>
  <si>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</si>
  <si>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</si>
  <si>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</si>
  <si>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</si>
  <si>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</si>
  <si>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</si>
  <si>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</si>
  <si>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</si>
  <si>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</si>
  <si>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</si>
  <si>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</si>
  <si>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</si>
  <si>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</si>
  <si>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</si>
  <si>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</si>
  <si>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</si>
  <si>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</si>
  <si>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</si>
  <si>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</si>
  <si>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</si>
  <si>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</si>
  <si>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</si>
  <si>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</si>
  <si>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</si>
  <si>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</si>
  <si>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</si>
  <si>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</si>
  <si>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</si>
  <si>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</si>
  <si>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</si>
  <si>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</si>
  <si>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</si>
  <si>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</si>
  <si>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</si>
  <si>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</si>
  <si>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</si>
  <si>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</si>
  <si>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</si>
  <si>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</si>
  <si>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</si>
  <si>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</si>
  <si>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</si>
  <si>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</si>
  <si>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</si>
  <si>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</si>
  <si>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</si>
  <si>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</si>
  <si>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</si>
  <si>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</si>
  <si>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</si>
  <si>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</si>
  <si>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</si>
  <si>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</si>
  <si>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</si>
  <si>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</si>
  <si>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</si>
  <si>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</si>
  <si>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</si>
  <si>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</si>
  <si>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</si>
  <si>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</si>
  <si>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</si>
  <si>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</si>
  <si>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</si>
  <si>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</si>
  <si>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</si>
  <si>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</si>
  <si>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</si>
  <si>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</si>
  <si>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</si>
  <si>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</si>
  <si>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</si>
  <si>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</si>
  <si>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</si>
  <si>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</si>
  <si>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</si>
  <si>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</si>
  <si>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</si>
  <si>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</si>
  <si>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</si>
  <si>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</si>
  <si>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</si>
  <si>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</si>
  <si>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</si>
  <si>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</si>
  <si>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</si>
  <si>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</si>
  <si>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</si>
  <si>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</si>
  <si>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</si>
  <si>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</si>
  <si>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</si>
  <si>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</si>
  <si>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</si>
  <si>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</si>
  <si>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</si>
  <si>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</si>
  <si>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</si>
  <si>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</si>
  <si>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</si>
  <si>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</si>
  <si>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</si>
  <si>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</si>
  <si>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</si>
  <si>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</si>
  <si>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</si>
  <si>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</si>
  <si>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</si>
  <si>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</si>
  <si>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</si>
  <si>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</si>
  <si>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</si>
  <si>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</si>
  <si>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</si>
  <si>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</si>
  <si>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</si>
  <si>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</si>
  <si>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</si>
  <si>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</si>
  <si>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</si>
  <si>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</si>
  <si>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</si>
  <si>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</si>
  <si>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</si>
  <si>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</si>
  <si>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</si>
  <si>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</si>
  <si>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</si>
  <si>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</si>
  <si>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</si>
  <si>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</si>
  <si>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</si>
  <si>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</si>
  <si>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</si>
  <si>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</si>
  <si>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</si>
  <si>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</si>
  <si>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</si>
  <si>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</si>
  <si>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</si>
  <si>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</si>
  <si>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</si>
  <si>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</si>
  <si>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</si>
  <si>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</si>
  <si>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</si>
  <si>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</si>
  <si>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</si>
  <si>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</si>
  <si>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</si>
  <si>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</si>
  <si>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</si>
  <si>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</si>
  <si>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</si>
  <si>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</si>
  <si>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</si>
  <si>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</si>
  <si>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</si>
  <si>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</si>
  <si>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</si>
  <si>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</si>
  <si>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</si>
  <si>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</si>
  <si>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</si>
  <si>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</si>
  <si>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</si>
  <si>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</si>
  <si>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</si>
  <si>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</si>
  <si>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</si>
  <si>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</si>
  <si>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</si>
  <si>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</si>
  <si>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</si>
  <si>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</si>
  <si>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</si>
  <si>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</si>
  <si>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</si>
  <si>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</si>
  <si>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</si>
  <si>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</si>
  <si>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</si>
  <si>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</si>
  <si>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</si>
  <si>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</si>
  <si>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</si>
  <si>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</si>
  <si>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</si>
  <si>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</si>
  <si>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</si>
  <si>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</si>
  <si>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</si>
  <si>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</si>
  <si>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</si>
  <si>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</si>
  <si>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</si>
  <si>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</si>
  <si>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</si>
  <si>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</si>
  <si>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</si>
  <si>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</si>
  <si>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</si>
  <si>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</si>
  <si>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</si>
  <si>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</si>
  <si>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</si>
  <si>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</si>
  <si>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</si>
  <si>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</si>
  <si>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</si>
  <si>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</si>
  <si>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</si>
  <si>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</si>
  <si>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</si>
  <si>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</si>
  <si>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</si>
  <si>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</si>
  <si>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</si>
  <si>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</si>
  <si>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</si>
  <si>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</si>
  <si>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</si>
  <si>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</si>
  <si>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</si>
  <si>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</si>
  <si>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</si>
  <si>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</si>
  <si>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</si>
  <si>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</si>
  <si>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</si>
  <si>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</si>
  <si>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</si>
  <si>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</si>
  <si>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</si>
  <si>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</si>
  <si>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</si>
  <si>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</si>
  <si>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</si>
  <si>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</si>
  <si>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</si>
  <si>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</si>
  <si>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</si>
  <si>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</si>
  <si>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</si>
  <si>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</si>
  <si>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</si>
  <si>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</si>
  <si>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</si>
  <si>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</si>
  <si>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</si>
  <si>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</si>
  <si>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</si>
  <si>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</si>
  <si>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</si>
  <si>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</si>
  <si>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</si>
  <si>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</si>
  <si>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</si>
  <si>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</si>
  <si>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</si>
  <si>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</si>
  <si>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</si>
  <si>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</si>
  <si>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</si>
  <si>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</si>
  <si>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</si>
  <si>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</si>
  <si>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</si>
  <si>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</si>
  <si>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</si>
  <si>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</si>
  <si>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</si>
  <si>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</si>
  <si>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</si>
  <si>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</si>
  <si>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</si>
  <si>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</si>
  <si>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</si>
  <si>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</si>
  <si>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</si>
  <si>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</si>
  <si>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</si>
  <si>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</si>
  <si>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</si>
  <si>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</si>
  <si>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</si>
  <si>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</si>
  <si>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</si>
  <si>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</si>
  <si>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</si>
  <si>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</si>
  <si>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</si>
  <si>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</si>
  <si>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</si>
  <si>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</si>
  <si>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</si>
  <si>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</si>
  <si>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</si>
  <si>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</si>
  <si>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</si>
  <si>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</si>
  <si>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</si>
  <si>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</si>
  <si>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</si>
  <si>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</si>
  <si>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</si>
  <si>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</si>
  <si>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</si>
  <si>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</si>
  <si>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</si>
  <si>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</si>
  <si>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</si>
  <si>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</si>
  <si>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</si>
  <si>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</si>
  <si>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</si>
  <si>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</si>
  <si>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</si>
  <si>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</si>
  <si>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</si>
  <si>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</si>
  <si>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</si>
  <si>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</si>
  <si>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</si>
  <si>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</si>
  <si>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</si>
  <si>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</si>
  <si>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</si>
  <si>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</si>
  <si>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</si>
  <si>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</si>
  <si>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</si>
  <si>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</si>
  <si>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</si>
  <si>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</si>
  <si>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</si>
  <si>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</si>
  <si>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</si>
  <si>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</si>
  <si>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</si>
  <si>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</si>
  <si>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</si>
  <si>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</si>
  <si>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</si>
  <si>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</si>
  <si>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</si>
  <si>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</si>
  <si>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</si>
  <si>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</si>
  <si>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</si>
  <si>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</si>
  <si>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</si>
  <si>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</si>
  <si>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</si>
  <si>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</si>
  <si>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</si>
  <si>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</si>
  <si>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</si>
  <si>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</si>
  <si>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</si>
  <si>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</si>
  <si>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</si>
  <si>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</si>
  <si>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</si>
  <si>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</si>
  <si>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</si>
  <si>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</si>
  <si>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</si>
  <si>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</si>
  <si>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</si>
  <si>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</si>
  <si>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</si>
  <si>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</si>
  <si>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</si>
  <si>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</si>
  <si>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</si>
  <si>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</si>
  <si>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</si>
  <si>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</si>
  <si>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</si>
  <si>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</si>
  <si>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</si>
  <si>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</si>
  <si>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</si>
  <si>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</si>
  <si>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</si>
  <si>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</si>
  <si>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</si>
  <si>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</si>
  <si>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</si>
  <si>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</si>
  <si>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</si>
  <si>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</si>
  <si>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</si>
  <si>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</si>
  <si>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</si>
  <si>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</si>
  <si>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</si>
  <si>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</si>
  <si>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</si>
  <si>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</si>
  <si>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</si>
  <si>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</si>
  <si>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</si>
  <si>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</si>
  <si>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</si>
  <si>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</si>
  <si>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</si>
  <si>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</si>
  <si>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</si>
  <si>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</si>
  <si>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</si>
  <si>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</si>
  <si>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</si>
  <si>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</si>
  <si>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</si>
  <si>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</si>
  <si>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</si>
  <si>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</si>
  <si>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</si>
  <si>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</si>
  <si>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</si>
  <si>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</si>
  <si>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</si>
  <si>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</si>
  <si>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</si>
  <si>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</si>
  <si>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</si>
  <si>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</si>
  <si>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</si>
  <si>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</si>
  <si>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</si>
  <si>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</si>
  <si>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</si>
  <si>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</si>
  <si>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</si>
  <si>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</si>
  <si>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</si>
  <si>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</si>
  <si>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</si>
  <si>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</si>
  <si>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</si>
  <si>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</si>
  <si>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</si>
  <si>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</si>
  <si>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</si>
  <si>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</si>
  <si>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</si>
  <si>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</si>
  <si>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</si>
  <si>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</si>
  <si>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</si>
  <si>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</si>
  <si>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</si>
  <si>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</si>
  <si>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</si>
  <si>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</si>
  <si>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</si>
  <si>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</si>
  <si>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</si>
  <si>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</si>
  <si>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</si>
  <si>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</si>
  <si>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</si>
  <si>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</si>
  <si>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</si>
  <si>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</si>
  <si>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</si>
  <si>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</si>
  <si>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</si>
  <si>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</si>
  <si>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</si>
  <si>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</si>
  <si>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</si>
  <si>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</si>
  <si>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</si>
  <si>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</si>
  <si>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</si>
  <si>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</si>
  <si>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</si>
  <si>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</si>
  <si>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</si>
  <si>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</si>
  <si>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</si>
  <si>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</si>
  <si>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</si>
  <si>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</si>
  <si>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</si>
  <si>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</si>
  <si>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</si>
  <si>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</si>
  <si>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</si>
  <si>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</si>
  <si>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</si>
  <si>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</si>
  <si>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</si>
  <si>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</si>
  <si>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</si>
  <si>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</si>
  <si>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</si>
  <si>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</si>
  <si>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</si>
  <si>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</si>
  <si>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</si>
  <si>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</si>
  <si>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</si>
  <si>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</si>
  <si>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</si>
  <si>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</si>
  <si>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</si>
  <si>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</si>
  <si>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</si>
  <si>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</si>
  <si>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</si>
  <si>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</si>
  <si>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</si>
  <si>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</si>
  <si>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</si>
  <si>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</si>
  <si>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</si>
  <si>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</si>
  <si>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</si>
  <si>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</si>
  <si>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</si>
  <si>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</si>
  <si>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</si>
  <si>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</si>
  <si>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</si>
  <si>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</si>
  <si>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</si>
  <si>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</si>
  <si>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</si>
  <si>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</si>
  <si>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</si>
  <si>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</si>
  <si>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</si>
  <si>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</si>
  <si>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</si>
  <si>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</si>
  <si>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</si>
  <si>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</si>
  <si>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</si>
  <si>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</si>
  <si>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</si>
  <si>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</si>
  <si>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</si>
  <si>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</si>
  <si>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</si>
  <si>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</si>
  <si>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</si>
  <si>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</si>
  <si>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</si>
  <si>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</si>
  <si>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</si>
  <si>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</si>
  <si>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</si>
  <si>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</si>
  <si>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</si>
  <si>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</si>
  <si>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</si>
  <si>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</si>
  <si>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</si>
  <si>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</si>
  <si>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</si>
  <si>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</si>
  <si>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</si>
  <si>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</si>
  <si>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</si>
  <si>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</si>
  <si>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</si>
  <si>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</si>
  <si>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</si>
  <si>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</si>
  <si>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</si>
  <si>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</si>
  <si>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</si>
  <si>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</si>
  <si>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</si>
  <si>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</si>
  <si>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</si>
  <si>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</si>
  <si>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</si>
  <si>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</si>
  <si>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</si>
  <si>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</si>
  <si>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</si>
  <si>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</si>
  <si>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</si>
  <si>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</si>
  <si>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</si>
  <si>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</si>
  <si>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</si>
  <si>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</si>
  <si>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</si>
  <si>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</si>
  <si>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</si>
  <si>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</si>
  <si>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</si>
  <si>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</si>
  <si>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</si>
  <si>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</si>
  <si>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</si>
  <si>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</si>
  <si>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</si>
  <si>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</si>
  <si>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</si>
  <si>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</si>
  <si>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</si>
  <si>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</si>
  <si>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</si>
  <si>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</si>
  <si>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</si>
  <si>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</si>
  <si>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</si>
  <si>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</si>
  <si>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</si>
  <si>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</si>
  <si>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</si>
  <si>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</si>
  <si>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</si>
  <si>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</si>
  <si>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</si>
  <si>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</si>
  <si>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</si>
  <si>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</si>
  <si>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</si>
  <si>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</si>
  <si>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</si>
  <si>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</si>
  <si>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</si>
  <si>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</si>
  <si>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</si>
  <si>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</si>
  <si>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</si>
  <si>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</si>
  <si>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</si>
  <si>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</si>
  <si>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</si>
  <si>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</si>
  <si>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</si>
  <si>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</si>
  <si>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</si>
  <si>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</si>
  <si>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</si>
  <si>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</si>
  <si>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</si>
  <si>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</si>
  <si>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</si>
  <si>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</si>
  <si>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</si>
  <si>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</si>
  <si>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</si>
  <si>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</si>
  <si>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</si>
  <si>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</si>
  <si>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</si>
  <si>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</si>
  <si>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</si>
  <si>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</si>
  <si>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</si>
  <si>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</si>
  <si>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</si>
  <si>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</si>
  <si>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</si>
  <si>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</si>
  <si>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</si>
  <si>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</si>
  <si>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</si>
  <si>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</si>
  <si>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</si>
  <si>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</si>
  <si>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</si>
  <si>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</si>
  <si>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</si>
  <si>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</si>
  <si>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</si>
  <si>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</si>
  <si>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</si>
  <si>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</si>
  <si>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</si>
  <si>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</si>
  <si>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</si>
  <si>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</si>
  <si>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</si>
  <si>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</si>
  <si>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</si>
  <si>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</si>
  <si>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</si>
  <si>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</si>
  <si>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</si>
  <si>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</si>
  <si>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</si>
  <si>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</si>
  <si>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</si>
  <si>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</si>
  <si>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</si>
  <si>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</si>
  <si>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</si>
  <si>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</si>
  <si>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</si>
  <si>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</si>
  <si>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</si>
  <si>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</si>
  <si>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</si>
  <si>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</si>
  <si>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</si>
  <si>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</si>
  <si>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</si>
  <si>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</si>
  <si>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</si>
  <si>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</si>
  <si>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</si>
  <si>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</si>
  <si>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</si>
  <si>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</si>
  <si>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</si>
  <si>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</si>
  <si>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</si>
  <si>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</si>
  <si>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</si>
  <si>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</si>
  <si>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</si>
  <si>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</si>
  <si>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</si>
  <si>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</si>
  <si>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</si>
  <si>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</si>
  <si>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</si>
  <si>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</si>
  <si>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</si>
  <si>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</si>
  <si>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</si>
  <si>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</si>
  <si>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</si>
  <si>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</si>
  <si>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</si>
  <si>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</si>
  <si>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</si>
  <si>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</si>
  <si>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</si>
  <si>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</si>
  <si>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</si>
  <si>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</si>
  <si>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</si>
  <si>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</si>
  <si>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</si>
  <si>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</si>
  <si>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</si>
  <si>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</si>
  <si>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</si>
  <si>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</si>
  <si>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</si>
  <si>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</si>
  <si>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</si>
  <si>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</si>
  <si>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</si>
  <si>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</si>
  <si>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</si>
  <si>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</si>
  <si>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</si>
  <si>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</si>
  <si>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</si>
  <si>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</si>
  <si>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</si>
  <si>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</si>
  <si>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</si>
  <si>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</si>
  <si>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</si>
  <si>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</si>
  <si>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</si>
  <si>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</si>
  <si>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</si>
  <si>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</si>
  <si>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</si>
  <si>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</si>
  <si>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</si>
  <si>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</si>
  <si>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</si>
  <si>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</si>
  <si>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</si>
  <si>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</si>
  <si>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</si>
  <si>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</si>
  <si>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</si>
  <si>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</si>
  <si>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</si>
  <si>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</si>
  <si>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</si>
  <si>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</si>
  <si>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</si>
  <si>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</si>
  <si>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</si>
  <si>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</si>
  <si>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</si>
  <si>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</si>
  <si>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</si>
  <si>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</si>
  <si>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</si>
  <si>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</si>
  <si>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</si>
  <si>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</si>
  <si>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</si>
  <si>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</si>
  <si>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</si>
  <si>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</si>
  <si>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</si>
  <si>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</si>
  <si>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</si>
  <si>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</si>
  <si>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</si>
  <si>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</si>
  <si>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</si>
  <si>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</si>
  <si>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</si>
  <si>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</si>
  <si>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</si>
  <si>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</si>
  <si>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</si>
  <si>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</si>
  <si>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</si>
  <si>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</si>
  <si>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</si>
  <si>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</si>
  <si>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</si>
  <si>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</si>
  <si>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</si>
  <si>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</si>
  <si>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</si>
  <si>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</si>
  <si>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</si>
  <si>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</si>
  <si>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</si>
  <si>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</si>
  <si>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</si>
  <si>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</si>
  <si>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</si>
  <si>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</si>
  <si>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</si>
  <si>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</si>
  <si>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</si>
  <si>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</si>
  <si>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</si>
  <si>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</si>
  <si>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</si>
  <si>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</si>
  <si>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</si>
  <si>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</si>
  <si>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</si>
  <si>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</si>
  <si>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</si>
  <si>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</si>
  <si>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</si>
  <si>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</si>
  <si>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</si>
  <si>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</si>
  <si>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</si>
  <si>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</si>
  <si>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</si>
  <si>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</si>
  <si>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</si>
  <si>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</si>
  <si>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</si>
  <si>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</si>
  <si>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</si>
  <si>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</si>
  <si>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</si>
  <si>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</si>
  <si>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</si>
  <si>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</si>
  <si>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</si>
  <si>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</si>
  <si>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</si>
  <si>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</si>
  <si>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</si>
  <si>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</si>
  <si>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</si>
  <si>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</si>
  <si>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</si>
  <si>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</si>
  <si>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</si>
  <si>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</si>
  <si>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</si>
  <si>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</si>
  <si>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</si>
  <si>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</si>
  <si>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</si>
  <si>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</si>
  <si>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</si>
  <si>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</si>
  <si>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</si>
  <si>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</si>
  <si>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</si>
  <si>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</si>
  <si>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</si>
  <si>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</si>
  <si>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</si>
  <si>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</si>
  <si>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</si>
  <si>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</si>
  <si>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</si>
  <si>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</si>
  <si>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</si>
  <si>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</si>
  <si>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</si>
  <si>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</si>
  <si>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</si>
  <si>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</si>
  <si>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</si>
  <si>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</si>
  <si>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</si>
  <si>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</si>
  <si>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</si>
  <si>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</si>
  <si>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</si>
  <si>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</si>
  <si>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</si>
  <si>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</si>
  <si>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</si>
  <si>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</si>
  <si>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</si>
  <si>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</si>
  <si>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</si>
  <si>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</si>
  <si>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</si>
  <si>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</si>
  <si>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</si>
  <si>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</si>
  <si>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</si>
  <si>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</si>
  <si>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</si>
  <si>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</si>
  <si>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</si>
  <si>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</si>
  <si>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</si>
  <si>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</si>
  <si>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</si>
  <si>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</si>
  <si>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</si>
  <si>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</si>
  <si>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</si>
  <si>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</si>
  <si>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</si>
  <si>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</si>
  <si>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</si>
  <si>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</si>
  <si>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</si>
  <si>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</si>
  <si>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</si>
  <si>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</si>
  <si>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</si>
  <si>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</si>
  <si>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</si>
  <si>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</si>
  <si>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</si>
  <si>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</si>
  <si>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</si>
  <si>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</si>
  <si>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</si>
  <si>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</si>
  <si>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</si>
  <si>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</si>
  <si>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</si>
  <si>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</si>
  <si>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</si>
  <si>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</si>
  <si>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</si>
  <si>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</si>
  <si>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</si>
  <si>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</si>
  <si>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</si>
  <si>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</si>
  <si>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</si>
  <si>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</si>
  <si>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</si>
  <si>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</si>
  <si>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</si>
  <si>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</si>
  <si>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</si>
  <si>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</si>
  <si>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</si>
  <si>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</si>
  <si>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</si>
  <si>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</si>
  <si>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</si>
  <si>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</si>
  <si>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</si>
  <si>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</si>
  <si>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</si>
  <si>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</si>
  <si>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</si>
  <si>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</si>
  <si>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</si>
  <si>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</si>
  <si>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</si>
  <si>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</si>
  <si>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</si>
  <si>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</si>
  <si>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</si>
  <si>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</si>
  <si>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</si>
  <si>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</si>
  <si>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</si>
  <si>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</si>
  <si>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</si>
  <si>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</si>
  <si>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</si>
  <si>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</si>
  <si>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</si>
  <si>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</si>
  <si>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</si>
  <si>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</si>
  <si>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</si>
  <si>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</si>
  <si>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</si>
  <si>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</si>
  <si>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</si>
  <si>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</si>
  <si>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</si>
  <si>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</si>
  <si>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</si>
  <si>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</si>
  <si>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</si>
  <si>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</si>
  <si>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</si>
  <si>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</si>
  <si>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</si>
  <si>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</si>
  <si>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</si>
  <si>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</si>
  <si>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</si>
  <si>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</si>
  <si>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</si>
  <si>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</si>
  <si>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</si>
  <si>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</si>
  <si>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</si>
  <si>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</si>
  <si>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</si>
  <si>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</si>
  <si>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</si>
  <si>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</si>
  <si>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</si>
  <si>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</si>
  <si>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</si>
  <si>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</si>
  <si>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</si>
  <si>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</si>
  <si>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</si>
  <si>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</si>
  <si>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</si>
  <si>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</si>
  <si>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</si>
  <si>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</si>
  <si>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</si>
  <si>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</si>
  <si>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</si>
  <si>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</si>
  <si>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</si>
  <si>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</si>
  <si>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</si>
  <si>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</si>
  <si>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</si>
  <si>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</si>
  <si>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</si>
  <si>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</si>
  <si>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</si>
  <si>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</si>
  <si>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</si>
  <si>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</si>
  <si>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</si>
  <si>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</si>
  <si>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</si>
  <si>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</si>
  <si>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</si>
  <si>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</si>
  <si>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</si>
  <si>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</si>
  <si>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</si>
  <si>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</si>
  <si>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</si>
  <si>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</si>
  <si>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</si>
  <si>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</si>
  <si>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</si>
  <si>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</si>
  <si>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</si>
  <si>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</si>
  <si>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</si>
  <si>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</si>
  <si>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</si>
  <si>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</si>
  <si>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</si>
  <si>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</si>
  <si>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</si>
  <si>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</si>
  <si>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</si>
  <si>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</si>
  <si>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</si>
  <si>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</si>
  <si>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</si>
  <si>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</si>
  <si>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</si>
  <si>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</si>
  <si>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</si>
  <si>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</si>
  <si>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</si>
  <si>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</si>
  <si>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</si>
  <si>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</si>
  <si>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</si>
  <si>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</si>
  <si>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</si>
  <si>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</si>
  <si>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</si>
  <si>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</si>
  <si>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</si>
  <si>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</si>
  <si>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</si>
  <si>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</si>
  <si>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</si>
  <si>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</si>
  <si>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</si>
  <si>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</si>
  <si>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</si>
  <si>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</si>
  <si>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</si>
  <si>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</si>
  <si>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</si>
  <si>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</si>
  <si>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</si>
  <si>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</si>
  <si>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</si>
  <si>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</si>
  <si>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</si>
  <si>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</si>
  <si>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</si>
  <si>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</si>
  <si>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</si>
  <si>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</si>
  <si>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</si>
  <si>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</si>
  <si>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</si>
  <si>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</si>
  <si>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</si>
  <si>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</si>
  <si>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</si>
  <si>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</si>
  <si>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</si>
  <si>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</si>
  <si>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</si>
  <si>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</si>
  <si>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</si>
  <si>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</si>
  <si>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</si>
  <si>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</si>
  <si>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</si>
  <si>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</si>
  <si>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</si>
  <si>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</si>
  <si>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</si>
  <si>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</si>
  <si>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</si>
  <si>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</si>
  <si>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</si>
  <si>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</si>
  <si>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</si>
  <si>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</si>
  <si>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</si>
  <si>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</si>
  <si>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</si>
  <si>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</si>
  <si>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</si>
  <si>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</si>
  <si>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</si>
  <si>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</si>
  <si>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</si>
  <si>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</si>
  <si>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</si>
  <si>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</si>
  <si>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</si>
  <si>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</si>
  <si>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</si>
  <si>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</si>
  <si>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</si>
  <si>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</si>
  <si>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</si>
  <si>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</si>
  <si>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</si>
  <si>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</si>
  <si>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</si>
  <si>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</si>
  <si>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</si>
  <si>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</si>
  <si>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</si>
  <si>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</si>
  <si>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</si>
  <si>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</si>
  <si>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</si>
  <si>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</si>
  <si>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</si>
  <si>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</si>
  <si>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</si>
  <si>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</si>
  <si>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</si>
  <si>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</si>
  <si>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</si>
  <si>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</si>
  <si>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</si>
  <si>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</si>
  <si>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</si>
  <si>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</si>
  <si>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</si>
  <si>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</si>
  <si>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</si>
  <si>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</si>
  <si>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</si>
  <si>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</si>
  <si>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</si>
  <si>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</si>
  <si>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</si>
  <si>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</si>
  <si>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</si>
  <si>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</si>
  <si>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</si>
  <si>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</si>
  <si>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</si>
  <si>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</si>
  <si>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</si>
  <si>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</si>
  <si>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</si>
  <si>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</si>
  <si>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</si>
  <si>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</si>
  <si>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</si>
  <si>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</si>
  <si>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</si>
  <si>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</si>
  <si>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</si>
  <si>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</si>
  <si>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</si>
  <si>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</si>
  <si>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</si>
  <si>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</si>
  <si>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</si>
  <si>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</si>
  <si>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</si>
  <si>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</si>
  <si>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</si>
  <si>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</si>
  <si>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</si>
  <si>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</si>
  <si>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</si>
  <si>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</si>
  <si>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</si>
  <si>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</si>
  <si>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</si>
  <si>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</si>
  <si>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</si>
  <si>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</si>
  <si>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</si>
  <si>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</si>
  <si>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</si>
  <si>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</si>
  <si>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</si>
  <si>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</si>
  <si>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</si>
  <si>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</si>
  <si>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</si>
  <si>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</si>
  <si>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</si>
  <si>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</si>
  <si>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</si>
  <si>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</si>
  <si>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</si>
  <si>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</si>
  <si>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</si>
  <si>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</si>
  <si>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</si>
  <si>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</si>
  <si>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</si>
  <si>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</si>
  <si>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</si>
  <si>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</si>
  <si>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</si>
  <si>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</si>
  <si>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</si>
  <si>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</si>
  <si>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</si>
  <si>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</si>
  <si>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</si>
  <si>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</si>
  <si>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</si>
  <si>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</si>
  <si>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</si>
  <si>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</si>
  <si>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</si>
  <si>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</si>
  <si>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</si>
  <si>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</si>
  <si>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</si>
  <si>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</si>
  <si>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</si>
  <si>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</si>
  <si>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</si>
  <si>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</si>
  <si>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</si>
  <si>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</si>
  <si>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</si>
  <si>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</si>
  <si>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</si>
  <si>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</si>
  <si>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</si>
  <si>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</si>
  <si>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</si>
  <si>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</si>
  <si>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</si>
  <si>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</si>
  <si>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</si>
  <si>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</si>
  <si>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</si>
  <si>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</si>
  <si>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</si>
  <si>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</si>
  <si>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</si>
  <si>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</si>
  <si>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</si>
  <si>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</si>
  <si>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</si>
  <si>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</si>
  <si>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</si>
  <si>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</si>
  <si>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</si>
  <si>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</si>
  <si>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</si>
  <si>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</si>
  <si>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</si>
  <si>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</si>
  <si>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</si>
  <si>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</si>
  <si>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</si>
  <si>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</si>
  <si>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</si>
  <si>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</si>
  <si>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</si>
  <si>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</si>
  <si>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</si>
  <si>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</si>
  <si>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</si>
  <si>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</si>
  <si>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</si>
  <si>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</si>
  <si>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</si>
  <si>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</si>
  <si>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</si>
  <si>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</si>
  <si>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</si>
  <si>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</si>
  <si>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</si>
  <si>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</si>
  <si>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</si>
  <si>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</si>
  <si>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</si>
  <si>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</si>
  <si>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</si>
  <si>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</si>
  <si>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</si>
  <si>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</si>
  <si>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</si>
  <si>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</si>
  <si>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</si>
  <si>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</si>
  <si>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</si>
  <si>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</si>
  <si>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</si>
  <si>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</si>
  <si>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</si>
  <si>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</si>
  <si>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</si>
  <si>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</si>
  <si>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</si>
  <si>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</si>
  <si>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</si>
  <si>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</si>
  <si>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</si>
  <si>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</si>
  <si>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</si>
  <si>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</si>
  <si>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</si>
  <si>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</si>
  <si>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</si>
  <si>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</si>
  <si>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</si>
  <si>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</si>
  <si>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</si>
  <si>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</si>
  <si>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</si>
  <si>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</si>
  <si>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</si>
  <si>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</si>
  <si>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</si>
  <si>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</si>
  <si>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</si>
  <si>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</si>
  <si>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</si>
  <si>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</si>
  <si>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</si>
  <si>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</si>
  <si>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</si>
  <si>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</si>
  <si>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</si>
  <si>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</si>
  <si>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</si>
  <si>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</si>
  <si>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</si>
  <si>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</si>
  <si>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</si>
  <si>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</si>
  <si>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</si>
  <si>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</si>
  <si>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</si>
  <si>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</si>
  <si>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</si>
  <si>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</si>
  <si>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</si>
  <si>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</si>
  <si>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</si>
  <si>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</si>
  <si>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</si>
  <si>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</si>
  <si>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</si>
  <si>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</si>
  <si>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</si>
  <si>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</si>
  <si>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</si>
  <si>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</si>
  <si>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</si>
  <si>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</si>
  <si>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</si>
  <si>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</si>
  <si>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</si>
  <si>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</si>
  <si>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</si>
  <si>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</si>
  <si>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</si>
  <si>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</si>
  <si>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</si>
  <si>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</si>
  <si>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</si>
  <si>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</si>
  <si>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</si>
  <si>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</si>
  <si>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</si>
  <si>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</si>
  <si>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</si>
  <si>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</si>
  <si>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</si>
  <si>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</si>
  <si>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</si>
  <si>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</si>
  <si>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</si>
  <si>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</si>
  <si>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</si>
  <si>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</si>
  <si>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</si>
  <si>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</si>
  <si>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</si>
  <si>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</si>
  <si>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</si>
  <si>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</si>
  <si>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</si>
  <si>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</si>
  <si>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</si>
  <si>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</si>
  <si>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</si>
  <si>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</si>
  <si>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</si>
  <si>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</si>
  <si>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</si>
  <si>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</si>
  <si>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</si>
  <si>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</si>
  <si>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</si>
  <si>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</si>
  <si>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</si>
  <si>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</si>
  <si>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</si>
  <si>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</si>
  <si>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</si>
  <si>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</si>
  <si>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</si>
  <si>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</si>
  <si>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</si>
  <si>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</si>
  <si>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</si>
  <si>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</si>
  <si>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</si>
  <si>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</si>
  <si>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</si>
  <si>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</si>
  <si>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</si>
  <si>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</si>
  <si>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</si>
  <si>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</si>
  <si>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</si>
  <si>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</si>
  <si>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</si>
  <si>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</si>
  <si>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</si>
  <si>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</si>
  <si>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</si>
  <si>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</si>
  <si>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</si>
  <si>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</si>
  <si>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</si>
  <si>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</si>
  <si>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</si>
  <si>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</si>
  <si>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</si>
  <si>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</si>
  <si>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</si>
  <si>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</si>
  <si>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</si>
  <si>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</si>
  <si>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</si>
  <si>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</si>
  <si>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</si>
  <si>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</si>
  <si>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</si>
  <si>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</si>
  <si>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</si>
  <si>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</si>
  <si>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</si>
  <si>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</si>
  <si>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</si>
  <si>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</si>
  <si>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</si>
  <si>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</si>
  <si>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</si>
  <si>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</si>
  <si>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</si>
  <si>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</si>
  <si>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</si>
  <si>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</si>
  <si>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</si>
  <si>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</si>
  <si>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</si>
  <si>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</si>
  <si>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</si>
  <si>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</si>
  <si>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</si>
  <si>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</si>
  <si>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</si>
  <si>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</si>
  <si>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</si>
  <si>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</si>
  <si>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</si>
  <si>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</si>
  <si>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</si>
  <si>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</si>
  <si>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</si>
  <si>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</si>
  <si>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</si>
  <si>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</si>
  <si>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</si>
  <si>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</si>
  <si>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</si>
  <si>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</si>
  <si>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</si>
  <si>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</si>
  <si>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</si>
  <si>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</si>
  <si>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</si>
  <si>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</si>
  <si>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</si>
  <si>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</si>
  <si>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</si>
  <si>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</si>
  <si>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</si>
  <si>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</si>
  <si>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</si>
  <si>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</si>
  <si>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</si>
  <si>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</si>
  <si>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</si>
  <si>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</si>
  <si>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</si>
  <si>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</si>
  <si>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</si>
  <si>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</si>
  <si>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</si>
  <si>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</si>
  <si>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</si>
  <si>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</si>
  <si>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</si>
  <si>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</si>
  <si>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</si>
  <si>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</si>
  <si>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</si>
  <si>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</si>
  <si>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</si>
  <si>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</si>
  <si>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</si>
  <si>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</si>
  <si>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</si>
  <si>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</si>
  <si>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</si>
  <si>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</si>
  <si>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</si>
  <si>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</si>
  <si>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</si>
  <si>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</si>
  <si>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</si>
  <si>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</si>
  <si>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</si>
  <si>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</si>
  <si>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</si>
  <si>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</si>
  <si>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</si>
  <si>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</si>
  <si>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</si>
  <si>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</si>
  <si>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</si>
  <si>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</si>
  <si>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</si>
  <si>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</si>
  <si>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</si>
  <si>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</si>
  <si>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</si>
  <si>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</si>
  <si>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</si>
  <si>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</si>
  <si>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</si>
  <si>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</si>
  <si>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</si>
  <si>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</si>
  <si>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</si>
  <si>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</si>
  <si>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</si>
  <si>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</si>
  <si>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</si>
  <si>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</si>
  <si>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</si>
  <si>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</si>
  <si>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</si>
  <si>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</si>
  <si>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</si>
  <si>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</si>
  <si>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</si>
  <si>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</si>
  <si>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</si>
  <si>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</si>
  <si>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</si>
  <si>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</si>
  <si>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</si>
  <si>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</si>
  <si>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</si>
  <si>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</si>
  <si>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</si>
  <si>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</si>
  <si>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</si>
  <si>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</si>
  <si>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</si>
  <si>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</si>
  <si>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</si>
  <si>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</si>
  <si>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</si>
  <si>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</si>
  <si>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</si>
  <si>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</si>
  <si>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</si>
  <si>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</si>
  <si>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</si>
  <si>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</si>
  <si>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</si>
  <si>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</si>
  <si>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</si>
  <si>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</si>
  <si>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</si>
  <si>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</si>
  <si>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</si>
  <si>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</si>
  <si>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</si>
  <si>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</si>
  <si>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</si>
  <si>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</si>
  <si>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</si>
  <si>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</si>
  <si>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</si>
  <si>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</si>
  <si>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</si>
  <si>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</si>
  <si>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</si>
  <si>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</si>
  <si>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</si>
  <si>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</si>
  <si>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</si>
  <si>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</si>
  <si>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</si>
  <si>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</si>
  <si>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</si>
  <si>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</si>
  <si>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</si>
  <si>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</si>
  <si>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</si>
  <si>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</si>
  <si>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</si>
  <si>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</si>
  <si>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</si>
  <si>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</si>
  <si>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</si>
  <si>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</si>
  <si>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</si>
  <si>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</si>
  <si>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</si>
  <si>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</si>
  <si>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</si>
  <si>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</si>
  <si>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</si>
  <si>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</si>
  <si>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</si>
  <si>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</si>
  <si>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</si>
  <si>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</si>
  <si>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</si>
  <si>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</si>
  <si>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</si>
  <si>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</si>
  <si>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</si>
  <si>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</si>
  <si>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</si>
  <si>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</si>
  <si>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</si>
  <si>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</si>
  <si>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</si>
  <si>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</si>
  <si>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</si>
  <si>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</si>
  <si>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</si>
  <si>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</si>
  <si>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</si>
  <si>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</si>
  <si>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</si>
  <si>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</si>
  <si>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</si>
  <si>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</si>
  <si>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</si>
  <si>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</si>
  <si>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</si>
  <si>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</si>
  <si>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</si>
  <si>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</si>
  <si>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</si>
  <si>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</si>
  <si>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</si>
  <si>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</si>
  <si>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</si>
  <si>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</si>
  <si>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</si>
  <si>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</si>
  <si>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</si>
  <si>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</si>
  <si>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</si>
  <si>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</si>
  <si>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</si>
  <si>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</si>
  <si>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</si>
  <si>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</si>
  <si>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</si>
  <si>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</si>
  <si>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</si>
  <si>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</si>
  <si>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</si>
  <si>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</si>
  <si>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</si>
  <si>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</si>
  <si>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</si>
  <si>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</si>
  <si>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</si>
  <si>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</si>
  <si>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</si>
  <si>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</si>
  <si>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</si>
  <si>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</si>
  <si>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</si>
  <si>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</si>
  <si>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</si>
  <si>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</si>
  <si>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</si>
  <si>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</si>
  <si>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</si>
  <si>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</si>
  <si>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</si>
  <si>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</si>
  <si>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</si>
  <si>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</si>
  <si>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</si>
  <si>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</si>
  <si>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</si>
  <si>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</si>
  <si>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</si>
  <si>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</si>
  <si>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</si>
  <si>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</si>
  <si>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</si>
  <si>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</si>
  <si>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</si>
  <si>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</si>
  <si>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</si>
  <si>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</si>
  <si>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</si>
  <si>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</si>
  <si>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</si>
  <si>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</si>
  <si>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</si>
  <si>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</si>
  <si>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</si>
  <si>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</si>
  <si>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</si>
  <si>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</si>
  <si>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</si>
  <si>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</si>
  <si>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</si>
  <si>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</si>
  <si>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</si>
  <si>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</si>
  <si>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</si>
  <si>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</si>
  <si>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</si>
  <si>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</si>
  <si>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</si>
  <si>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</si>
  <si>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</si>
  <si>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</si>
  <si>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</si>
  <si>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</si>
  <si>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</si>
  <si>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</si>
  <si>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</si>
  <si>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</si>
  <si>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</si>
  <si>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</si>
  <si>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</si>
  <si>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</si>
  <si>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</si>
  <si>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</si>
  <si>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</si>
  <si>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</si>
  <si>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</si>
  <si>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</si>
  <si>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</si>
  <si>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</si>
  <si>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</si>
  <si>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</si>
  <si>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</si>
  <si>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</si>
  <si>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</si>
  <si>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</si>
  <si>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</si>
  <si>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</si>
  <si>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</si>
  <si>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</si>
  <si>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</si>
  <si>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</si>
  <si>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</si>
  <si>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</si>
  <si>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</si>
  <si>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</si>
  <si>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</si>
  <si>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</si>
  <si>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</si>
  <si>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</si>
  <si>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</si>
  <si>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</si>
  <si>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</si>
  <si>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</si>
  <si>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</si>
  <si>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</si>
  <si>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</si>
  <si>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</si>
  <si>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</si>
  <si>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</si>
  <si>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</si>
  <si>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</si>
  <si>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</si>
  <si>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</si>
  <si>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</si>
  <si>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</si>
  <si>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</si>
  <si>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</si>
  <si>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</si>
  <si>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</si>
  <si>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</si>
  <si>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</si>
  <si>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</si>
  <si>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</si>
  <si>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</si>
  <si>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</si>
  <si>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</si>
  <si>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</si>
  <si>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</si>
  <si>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</si>
  <si>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</si>
  <si>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</si>
  <si>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</si>
  <si>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</si>
  <si>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</si>
  <si>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</si>
  <si>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</si>
  <si>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</si>
  <si>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</si>
  <si>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</si>
  <si>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</si>
  <si>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</si>
  <si>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</si>
  <si>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</si>
  <si>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</si>
  <si>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</si>
  <si>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</si>
  <si>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</si>
  <si>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</si>
  <si>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</si>
  <si>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</si>
  <si>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</si>
  <si>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</si>
  <si>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</si>
  <si>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</si>
  <si>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</si>
  <si>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</si>
  <si>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</si>
  <si>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</si>
  <si>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</si>
  <si>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</si>
  <si>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</si>
  <si>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</si>
  <si>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</si>
  <si>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</si>
  <si>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</si>
  <si>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</si>
  <si>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</si>
  <si>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</si>
  <si>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</si>
  <si>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</si>
  <si>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</si>
  <si>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</si>
  <si>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</si>
  <si>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</si>
  <si>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</si>
  <si>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</si>
  <si>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</si>
  <si>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</si>
  <si>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</si>
  <si>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</si>
  <si>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</si>
  <si>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</si>
  <si>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</si>
  <si>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</si>
  <si>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</si>
  <si>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</si>
  <si>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</si>
  <si>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</si>
  <si>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</si>
  <si>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</si>
  <si>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</si>
  <si>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</si>
  <si>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</si>
  <si>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</si>
  <si>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</si>
  <si>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</si>
  <si>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</si>
  <si>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</si>
  <si>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</si>
  <si>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</si>
  <si>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</si>
  <si>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</si>
  <si>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</si>
  <si>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</si>
  <si>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</si>
  <si>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</si>
  <si>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</si>
  <si>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</si>
  <si>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</si>
  <si>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</si>
  <si>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</si>
  <si>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</si>
  <si>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</si>
  <si>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</si>
  <si>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</si>
  <si>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</si>
  <si>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</si>
  <si>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</si>
  <si>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</si>
  <si>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</si>
  <si>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</si>
  <si>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</si>
  <si>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</si>
  <si>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</si>
  <si>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</si>
  <si>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</si>
  <si>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</si>
  <si>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</si>
  <si>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</si>
  <si>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</si>
  <si>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</si>
  <si>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</si>
  <si>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</si>
  <si>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</si>
  <si>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</si>
  <si>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</si>
  <si>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</si>
  <si>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</si>
  <si>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</si>
  <si>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</si>
  <si>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</si>
  <si>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</si>
  <si>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</si>
  <si>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</si>
  <si>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</si>
  <si>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</si>
  <si>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</si>
  <si>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</si>
  <si>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</si>
  <si>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</si>
  <si>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</si>
  <si>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</si>
  <si>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</si>
  <si>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</si>
  <si>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</si>
  <si>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</si>
  <si>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</si>
  <si>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</si>
  <si>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</si>
  <si>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</si>
  <si>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</si>
  <si>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</si>
  <si>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</si>
  <si>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</si>
  <si>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</si>
  <si>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</si>
  <si>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</si>
  <si>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</si>
  <si>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</si>
  <si>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</si>
  <si>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</si>
  <si>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</si>
  <si>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</si>
  <si>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</si>
  <si>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</si>
  <si>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</si>
  <si>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</si>
  <si>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</si>
  <si>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</si>
  <si>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</si>
  <si>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</si>
  <si>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</si>
  <si>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</si>
  <si>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</si>
  <si>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</si>
  <si>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</si>
  <si>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</si>
  <si>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</si>
  <si>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</si>
  <si>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</si>
  <si>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</si>
  <si>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</si>
  <si>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</si>
  <si>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</si>
  <si>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</si>
  <si>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</si>
  <si>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</si>
  <si>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</si>
  <si>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</si>
  <si>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</si>
  <si>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</si>
  <si>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</si>
  <si>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</si>
  <si>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</si>
  <si>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</si>
  <si>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</si>
  <si>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</si>
  <si>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</si>
  <si>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</si>
  <si>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</si>
  <si>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</si>
  <si>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</si>
  <si>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</si>
  <si>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</si>
  <si>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</si>
  <si>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</si>
  <si>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</si>
  <si>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</si>
  <si>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</si>
  <si>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</si>
  <si>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</si>
  <si>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</si>
  <si>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</si>
  <si>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</si>
  <si>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</si>
  <si>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</si>
  <si>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</si>
  <si>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</si>
  <si>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</si>
  <si>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</si>
  <si>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</si>
  <si>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</si>
  <si>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</si>
  <si>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</si>
  <si>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</si>
  <si>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</si>
  <si>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</si>
  <si>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</si>
  <si>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</si>
  <si>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</si>
  <si>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</si>
  <si>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</si>
  <si>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</si>
  <si>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</si>
  <si>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</si>
  <si>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</si>
  <si>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</si>
  <si>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</si>
  <si>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</si>
  <si>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</si>
  <si>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</si>
  <si>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</si>
  <si>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</si>
  <si>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</si>
  <si>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</si>
  <si>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</si>
  <si>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</si>
  <si>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</si>
  <si>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</si>
  <si>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</si>
  <si>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</si>
  <si>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</si>
  <si>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</si>
  <si>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</si>
  <si>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</si>
  <si>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</si>
  <si>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</si>
  <si>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</si>
  <si>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</si>
  <si>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</si>
  <si>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</si>
  <si>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</si>
  <si>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</si>
  <si>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</si>
  <si>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</si>
  <si>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</si>
  <si>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</si>
  <si>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</si>
  <si>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</si>
  <si>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</si>
  <si>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</si>
  <si>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</si>
  <si>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</si>
  <si>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</si>
  <si>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</si>
  <si>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</si>
  <si>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</si>
  <si>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</si>
  <si>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</si>
  <si>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</si>
  <si>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</si>
  <si>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</si>
  <si>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</si>
  <si>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</si>
  <si>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</si>
  <si>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</si>
  <si>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</si>
  <si>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</si>
  <si>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</si>
  <si>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</si>
  <si>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</si>
  <si>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</si>
  <si>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</si>
  <si>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</si>
  <si>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</si>
  <si>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</si>
  <si>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</si>
  <si>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</si>
  <si>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</si>
  <si>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</si>
  <si>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</si>
  <si>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</si>
  <si>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</si>
  <si>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</si>
  <si>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</si>
  <si>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</si>
  <si>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</si>
  <si>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</si>
  <si>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</si>
  <si>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</si>
  <si>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</si>
  <si>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</si>
  <si>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</si>
  <si>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</si>
  <si>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</si>
  <si>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</si>
  <si>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</si>
  <si>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</si>
  <si>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</si>
  <si>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</si>
  <si>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</si>
  <si>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</si>
  <si>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</si>
  <si>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</si>
  <si>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</si>
  <si>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</si>
  <si>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</si>
  <si>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</si>
  <si>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</si>
  <si>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</si>
  <si>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</si>
  <si>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</si>
  <si>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</si>
  <si>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</si>
  <si>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</si>
  <si>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</si>
  <si>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</si>
  <si>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</si>
  <si>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</si>
  <si>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</si>
  <si>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</si>
  <si>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</si>
  <si>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</si>
  <si>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</si>
  <si>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</si>
  <si>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</si>
  <si>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</si>
  <si>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</si>
  <si>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</si>
  <si>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</si>
  <si>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</si>
  <si>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</si>
  <si>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</si>
  <si>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</si>
  <si>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</si>
  <si>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</si>
  <si>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</si>
  <si>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</si>
  <si>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</si>
  <si>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</si>
  <si>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</si>
  <si>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</si>
  <si>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</si>
  <si>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</si>
  <si>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</si>
  <si>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</si>
  <si>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</si>
  <si>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</si>
  <si>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</si>
  <si>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</si>
  <si>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</si>
  <si>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</si>
  <si>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</si>
  <si>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</si>
  <si>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</si>
  <si>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</si>
  <si>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</si>
  <si>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</si>
  <si>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</si>
  <si>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</si>
  <si>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</si>
  <si>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</si>
  <si>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</si>
  <si>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</si>
  <si>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</si>
  <si>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</si>
  <si>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</si>
  <si>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</si>
  <si>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</si>
  <si>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</si>
  <si>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</si>
  <si>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</si>
  <si>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</si>
  <si>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</si>
  <si>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</si>
  <si>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</si>
  <si>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</si>
  <si>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</si>
  <si>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</si>
  <si>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</si>
  <si>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</si>
  <si>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</si>
  <si>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</si>
  <si>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</si>
  <si>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</si>
  <si>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</si>
  <si>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</si>
  <si>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</si>
  <si>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</si>
  <si>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</si>
  <si>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</si>
  <si>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</si>
  <si>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</si>
  <si>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</si>
  <si>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</si>
  <si>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</si>
  <si>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</si>
  <si>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</si>
  <si>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</si>
  <si>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</si>
  <si>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</si>
  <si>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</si>
  <si>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</si>
  <si>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</si>
  <si>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</si>
  <si>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</si>
  <si>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</si>
  <si>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</si>
  <si>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</si>
  <si>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</si>
  <si>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</si>
  <si>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</si>
  <si>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</si>
  <si>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</si>
  <si>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</si>
  <si>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</si>
  <si>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</si>
  <si>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</si>
  <si>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</si>
  <si>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</si>
  <si>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</si>
  <si>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</si>
  <si>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</si>
  <si>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</si>
  <si>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</si>
  <si>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</si>
  <si>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</si>
  <si>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</si>
  <si>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</si>
  <si>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</si>
  <si>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</si>
  <si>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</si>
  <si>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</si>
  <si>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</si>
  <si>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</si>
  <si>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</si>
  <si>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</si>
  <si>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</si>
  <si>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</si>
  <si>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</si>
  <si>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</si>
  <si>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</si>
  <si>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</si>
  <si>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</si>
  <si>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</si>
  <si>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</si>
  <si>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</si>
  <si>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</si>
  <si>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</si>
  <si>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</si>
  <si>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</si>
  <si>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</si>
  <si>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</si>
  <si>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</si>
  <si>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</si>
  <si>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</si>
  <si>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</si>
  <si>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</si>
  <si>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</si>
  <si>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</si>
  <si>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</si>
  <si>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</si>
  <si>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</si>
  <si>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</si>
  <si>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</si>
  <si>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</si>
  <si>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</si>
  <si>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</si>
  <si>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</si>
  <si>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</si>
  <si>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</si>
  <si>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</si>
  <si>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</si>
  <si>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</si>
  <si>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</si>
  <si>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</si>
  <si>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</si>
  <si>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</si>
  <si>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</si>
  <si>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</si>
  <si>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</si>
  <si>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</si>
  <si>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</si>
  <si>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</si>
  <si>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</si>
  <si>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</si>
  <si>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</si>
  <si>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</si>
  <si>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</si>
  <si>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</si>
  <si>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</si>
  <si>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</si>
  <si>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</si>
  <si>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</si>
  <si>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</si>
  <si>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</si>
  <si>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</si>
  <si>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</si>
  <si>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</si>
  <si>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</si>
  <si>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</si>
  <si>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</si>
  <si>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</si>
  <si>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</si>
  <si>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</si>
  <si>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</si>
  <si>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</si>
  <si>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</si>
  <si>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</si>
  <si>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</si>
  <si>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</si>
  <si>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</si>
  <si>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</si>
  <si>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</si>
  <si>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</si>
  <si>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</si>
  <si>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</si>
  <si>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</si>
  <si>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</si>
  <si>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</si>
  <si>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</si>
  <si>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</si>
  <si>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</si>
  <si>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</si>
  <si>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</si>
  <si>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</si>
  <si>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</si>
  <si>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</si>
  <si>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</si>
  <si>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</si>
  <si>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</si>
  <si>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</si>
  <si>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</si>
  <si>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</si>
  <si>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</si>
  <si>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</si>
  <si>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</si>
  <si>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</si>
  <si>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</si>
  <si>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</si>
  <si>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</si>
  <si>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</si>
  <si>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</si>
  <si>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</si>
  <si>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</si>
  <si>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</si>
  <si>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</si>
  <si>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</si>
  <si>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</si>
  <si>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</si>
  <si>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</si>
  <si>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</si>
  <si>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</si>
  <si>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</si>
  <si>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</si>
  <si>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</si>
  <si>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</si>
  <si>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</si>
  <si>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</si>
  <si>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</si>
  <si>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</si>
  <si>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</si>
  <si>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</si>
  <si>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</si>
  <si>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</si>
  <si>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</si>
  <si>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</si>
  <si>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</si>
  <si>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</si>
  <si>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</si>
  <si>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</si>
  <si>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</si>
  <si>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</si>
  <si>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</si>
  <si>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</si>
  <si>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</si>
  <si>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</si>
  <si>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</si>
  <si>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</si>
  <si>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</si>
  <si>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</si>
  <si>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</si>
  <si>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</si>
  <si>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</si>
  <si>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</si>
  <si>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</si>
  <si>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</si>
  <si>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</si>
  <si>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</si>
  <si>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</si>
  <si>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</si>
  <si>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</si>
  <si>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</si>
  <si>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</si>
  <si>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</si>
  <si>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</si>
  <si>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</si>
  <si>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</si>
  <si>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</si>
  <si>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</si>
  <si>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</si>
  <si>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</si>
  <si>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</si>
  <si>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</si>
  <si>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</si>
  <si>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</si>
  <si>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</si>
  <si>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</si>
  <si>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</si>
  <si>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</si>
  <si>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</si>
  <si>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</si>
  <si>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</si>
  <si>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</si>
  <si>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</si>
  <si>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</si>
  <si>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</si>
  <si>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</si>
  <si>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</si>
  <si>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</si>
  <si>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</si>
  <si>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</si>
  <si>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</si>
  <si>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</si>
  <si>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</si>
  <si>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</si>
  <si>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</si>
  <si>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</si>
  <si>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</si>
  <si>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</si>
  <si>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</si>
  <si>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</si>
  <si>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</si>
  <si>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</si>
  <si>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</si>
  <si>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</si>
  <si>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</si>
  <si>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</si>
  <si>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</si>
  <si>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</si>
  <si>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</si>
  <si>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</si>
  <si>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</si>
  <si>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</si>
  <si>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</si>
  <si>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</si>
  <si>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</si>
  <si>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</si>
  <si>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</si>
  <si>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</si>
  <si>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</si>
  <si>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</si>
  <si>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</si>
  <si>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</si>
  <si>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</si>
  <si>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</si>
  <si>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</si>
  <si>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</si>
  <si>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</si>
  <si>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</si>
  <si>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</si>
  <si>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</si>
  <si>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</si>
  <si>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</si>
  <si>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</si>
  <si>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</si>
  <si>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</si>
  <si>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</si>
  <si>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</si>
  <si>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</si>
  <si>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</si>
  <si>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</si>
  <si>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</si>
  <si>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</si>
  <si>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</si>
  <si>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</si>
  <si>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</si>
  <si>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</si>
  <si>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</si>
  <si>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</si>
  <si>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</si>
  <si>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</si>
  <si>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</si>
  <si>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</si>
  <si>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</si>
  <si>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</si>
  <si>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</si>
  <si>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</si>
  <si>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</si>
  <si>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</si>
  <si>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</si>
  <si>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</si>
  <si>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</si>
  <si>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</si>
  <si>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</si>
  <si>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</si>
  <si>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</si>
  <si>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</si>
  <si>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</si>
  <si>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</si>
  <si>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</si>
  <si>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</si>
  <si>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</si>
  <si>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</si>
  <si>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</si>
  <si>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</si>
  <si>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</si>
  <si>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</si>
  <si>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</si>
  <si>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</si>
  <si>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</si>
  <si>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</si>
  <si>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</si>
  <si>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</si>
  <si>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</si>
  <si>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</si>
  <si>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</si>
  <si>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</si>
  <si>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</si>
  <si>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</si>
  <si>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</si>
  <si>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</si>
  <si>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</si>
  <si>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</si>
  <si>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</si>
  <si>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</si>
  <si>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</si>
  <si>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</si>
  <si>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</si>
  <si>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</si>
  <si>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</si>
  <si>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</si>
  <si>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</si>
  <si>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</si>
  <si>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</si>
  <si>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</si>
  <si>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</si>
  <si>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</si>
  <si>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</si>
  <si>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</si>
  <si>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</si>
  <si>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</si>
  <si>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</si>
  <si>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</si>
  <si>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</si>
  <si>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</si>
  <si>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</si>
  <si>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</si>
  <si>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</si>
  <si>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</si>
  <si>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</si>
  <si>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</si>
  <si>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</si>
  <si>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</si>
  <si>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</si>
  <si>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</si>
  <si>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</si>
  <si>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</si>
  <si>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</si>
  <si>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</si>
  <si>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</si>
  <si>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</si>
  <si>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</si>
  <si>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</si>
  <si>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</si>
  <si>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</si>
  <si>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</si>
  <si>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</si>
  <si>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</si>
  <si>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</si>
  <si>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</si>
  <si>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</si>
  <si>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</si>
  <si>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</si>
  <si>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</si>
  <si>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</si>
  <si>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</si>
  <si>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</si>
  <si>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</si>
  <si>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</si>
  <si>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</si>
  <si>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</si>
  <si>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</si>
  <si>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</si>
  <si>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</si>
  <si>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</si>
  <si>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</si>
  <si>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</si>
  <si>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</si>
  <si>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</si>
  <si>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</si>
  <si>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</si>
  <si>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</si>
  <si>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</si>
  <si>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</si>
  <si>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</si>
  <si>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</si>
  <si>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</si>
  <si>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</si>
  <si>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</si>
  <si>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</si>
  <si>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</si>
  <si>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</si>
  <si>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</si>
  <si>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</si>
  <si>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</si>
  <si>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</si>
  <si>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</si>
  <si>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</si>
  <si>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</si>
  <si>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</si>
  <si>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</si>
  <si>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</si>
  <si>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</si>
  <si>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</si>
  <si>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</si>
  <si>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</si>
  <si>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</si>
  <si>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</si>
  <si>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</si>
  <si>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</si>
  <si>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</si>
  <si>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</si>
  <si>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</si>
  <si>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</si>
  <si>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</si>
  <si>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</si>
  <si>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</si>
  <si>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</si>
  <si>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</si>
  <si>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</si>
  <si>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</si>
  <si>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</si>
  <si>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</si>
  <si>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</si>
  <si>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</si>
  <si>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</si>
  <si>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</si>
  <si>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</si>
  <si>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</si>
  <si>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</si>
  <si>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</si>
  <si>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</si>
  <si>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</si>
  <si>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</si>
  <si>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</si>
  <si>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</si>
  <si>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</si>
  <si>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</si>
  <si>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</si>
  <si>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</si>
  <si>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</si>
  <si>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</si>
  <si>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</si>
  <si>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</si>
  <si>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</si>
  <si>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</si>
  <si>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</si>
  <si>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</si>
  <si>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</si>
  <si>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</si>
  <si>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</si>
  <si>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</si>
  <si>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</si>
  <si>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</si>
  <si>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</si>
  <si>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</si>
  <si>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</si>
  <si>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</si>
  <si>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</si>
  <si>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</si>
  <si>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</si>
  <si>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</si>
  <si>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</si>
  <si>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</si>
  <si>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</si>
  <si>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</si>
  <si>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</si>
  <si>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</si>
  <si>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</si>
  <si>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</si>
  <si>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</si>
  <si>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</si>
  <si>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</si>
  <si>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</si>
  <si>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</si>
  <si>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</si>
  <si>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</si>
  <si>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</si>
  <si>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</si>
  <si>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</si>
  <si>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</si>
  <si>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</si>
  <si>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</si>
  <si>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</si>
  <si>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</si>
  <si>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</si>
  <si>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</si>
  <si>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</si>
  <si>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</si>
  <si>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</si>
  <si>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</si>
  <si>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</si>
  <si>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</si>
  <si>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</si>
  <si>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</si>
  <si>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</si>
  <si>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</si>
  <si>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</si>
  <si>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</si>
  <si>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</si>
  <si>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</si>
  <si>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</si>
  <si>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</si>
  <si>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</si>
  <si>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</si>
  <si>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</si>
  <si>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</si>
  <si>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</si>
  <si>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</si>
  <si>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</si>
  <si>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</si>
  <si>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</si>
  <si>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</si>
  <si>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</si>
  <si>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</si>
  <si>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</si>
  <si>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</si>
  <si>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</si>
  <si>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</si>
  <si>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</si>
  <si>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</si>
  <si>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</si>
  <si>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</si>
  <si>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</si>
  <si>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</si>
  <si>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</si>
  <si>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</si>
  <si>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</si>
  <si>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</si>
  <si>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</si>
  <si>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</si>
  <si>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</si>
  <si>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</si>
  <si>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</si>
  <si>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</si>
  <si>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</si>
  <si>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</si>
  <si>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</si>
  <si>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</si>
  <si>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</si>
  <si>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</si>
  <si>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</si>
  <si>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</si>
  <si>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</si>
  <si>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</si>
  <si>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</si>
  <si>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</si>
  <si>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</si>
  <si>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</si>
  <si>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</si>
  <si>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</si>
  <si>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</si>
  <si>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</si>
  <si>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</si>
  <si>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</si>
  <si>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</si>
  <si>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</si>
  <si>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</si>
  <si>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</si>
  <si>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</si>
  <si>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</si>
  <si>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</si>
  <si>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</si>
  <si>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</si>
  <si>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</si>
  <si>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</si>
  <si>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</si>
  <si>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</si>
  <si>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</si>
  <si>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</si>
  <si>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</si>
  <si>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</si>
  <si>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</si>
  <si>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</si>
  <si>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</si>
  <si>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</si>
  <si>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</si>
  <si>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</si>
  <si>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</si>
  <si>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</si>
  <si>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</si>
  <si>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</si>
  <si>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</si>
  <si>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</si>
  <si>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</si>
  <si>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</si>
  <si>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</si>
  <si>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</si>
  <si>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</si>
  <si>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</si>
  <si>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</si>
  <si>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</si>
  <si>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</si>
  <si>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</si>
  <si>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</si>
  <si>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</si>
  <si>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</si>
  <si>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</si>
  <si>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</si>
  <si>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</si>
  <si>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</si>
  <si>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</si>
  <si>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</si>
  <si>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</si>
  <si>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</si>
  <si>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</si>
  <si>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</si>
  <si>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</si>
  <si>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</si>
  <si>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</si>
  <si>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</si>
  <si>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</si>
  <si>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</si>
  <si>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</si>
  <si>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</si>
  <si>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</si>
  <si>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</si>
  <si>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</si>
  <si>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</si>
  <si>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</si>
  <si>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</si>
  <si>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</si>
  <si>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</si>
  <si>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</si>
  <si>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</si>
  <si>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</si>
  <si>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</si>
  <si>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</si>
  <si>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</si>
  <si>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</si>
  <si>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</si>
  <si>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</si>
  <si>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</si>
  <si>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</si>
  <si>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</si>
  <si>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</si>
  <si>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</si>
  <si>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</si>
  <si>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</si>
  <si>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</si>
  <si>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</si>
  <si>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</si>
  <si>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</si>
  <si>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</si>
  <si>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</si>
  <si>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</si>
  <si>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</si>
  <si>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</si>
  <si>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</si>
  <si>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</si>
  <si>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</si>
  <si>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</si>
  <si>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</si>
  <si>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</si>
  <si>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</si>
  <si>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</si>
  <si>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</si>
  <si>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</si>
  <si>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</si>
  <si>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</si>
  <si>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</si>
  <si>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</si>
  <si>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</si>
  <si>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</si>
  <si>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</si>
  <si>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</si>
  <si>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</si>
  <si>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</si>
  <si>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</si>
  <si>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</si>
  <si>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</si>
  <si>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</si>
  <si>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</si>
  <si>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</si>
  <si>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</si>
  <si>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</si>
  <si>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</si>
  <si>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</si>
  <si>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</si>
  <si>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</si>
  <si>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</si>
  <si>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</si>
  <si>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</si>
  <si>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</si>
  <si>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</si>
  <si>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</si>
  <si>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</si>
  <si>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</si>
  <si>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</si>
  <si>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</si>
  <si>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</si>
  <si>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</si>
  <si>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</si>
  <si>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</si>
  <si>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</si>
  <si>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</si>
  <si>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</si>
  <si>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</si>
  <si>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</si>
  <si>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</si>
  <si>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</si>
  <si>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</si>
  <si>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</si>
  <si>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</si>
  <si>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</si>
  <si>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</si>
  <si>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</si>
  <si>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</si>
  <si>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</si>
  <si>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</si>
  <si>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</si>
  <si>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</si>
  <si>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</si>
  <si>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</si>
  <si>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</si>
  <si>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</si>
  <si>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</si>
  <si>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</si>
  <si>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</si>
  <si>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</si>
  <si>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</si>
  <si>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</si>
  <si>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</si>
  <si>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</si>
  <si>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</si>
  <si>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</si>
  <si>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</si>
  <si>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</si>
  <si>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</si>
  <si>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</si>
  <si>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</si>
  <si>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</si>
  <si>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</si>
  <si>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</si>
  <si>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</si>
  <si>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</si>
  <si>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</si>
  <si>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</si>
  <si>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</si>
  <si>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</si>
  <si>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</si>
  <si>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</si>
  <si>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</si>
  <si>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</si>
  <si>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</si>
  <si>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</si>
  <si>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</si>
  <si>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</si>
  <si>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</si>
  <si>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</si>
  <si>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</si>
  <si>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</si>
  <si>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</si>
  <si>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</si>
  <si>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</si>
  <si>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</si>
  <si>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</si>
  <si>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</si>
  <si>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</si>
  <si>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</si>
  <si>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</si>
  <si>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</si>
  <si>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</si>
  <si>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</si>
  <si>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</si>
  <si>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</si>
  <si>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</si>
  <si>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</si>
  <si>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</si>
  <si>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</si>
  <si>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</si>
  <si>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</si>
  <si>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</si>
  <si>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</si>
  <si>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</si>
  <si>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</si>
  <si>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</si>
  <si>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</si>
  <si>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</si>
  <si>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</si>
  <si>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</si>
  <si>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</si>
  <si>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</si>
  <si>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</si>
  <si>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</si>
  <si>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</si>
  <si>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</si>
  <si>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</si>
  <si>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</si>
  <si>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</si>
  <si>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</si>
  <si>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</si>
  <si>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</si>
  <si>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</si>
  <si>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</si>
  <si>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</si>
  <si>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</si>
  <si>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</si>
  <si>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</si>
  <si>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</si>
  <si>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</si>
  <si>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</si>
  <si>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</si>
  <si>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</si>
  <si>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</si>
  <si>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</si>
  <si>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</si>
  <si>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</si>
  <si>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</si>
  <si>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</si>
  <si>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</si>
  <si>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</si>
  <si>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</si>
  <si>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</si>
  <si>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</si>
  <si>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</si>
  <si>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</si>
  <si>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</si>
  <si>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</si>
  <si>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</si>
  <si>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</si>
  <si>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</si>
  <si>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</si>
  <si>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</si>
  <si>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</si>
  <si>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</si>
  <si>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</si>
  <si>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</si>
  <si>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</si>
  <si>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</si>
  <si>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</si>
  <si>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</si>
  <si>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</si>
  <si>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</si>
  <si>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</si>
  <si>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</si>
  <si>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</si>
  <si>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</si>
  <si>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</si>
  <si>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</si>
  <si>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</si>
  <si>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</si>
  <si>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</si>
  <si>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</si>
  <si>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</si>
  <si>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</si>
  <si>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</si>
  <si>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</si>
  <si>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</si>
  <si>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</si>
  <si>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</si>
  <si>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</si>
  <si>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</si>
  <si>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</si>
  <si>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</si>
  <si>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</si>
  <si>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</si>
  <si>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</si>
  <si>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</si>
  <si>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</si>
  <si>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</si>
  <si>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</si>
  <si>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</si>
  <si>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</si>
  <si>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</si>
  <si>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</si>
  <si>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</si>
  <si>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</si>
  <si>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</si>
  <si>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</si>
  <si>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</si>
  <si>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</si>
  <si>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</si>
  <si>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</si>
  <si>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</si>
  <si>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</si>
  <si>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</si>
  <si>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</si>
  <si>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</si>
  <si>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</si>
  <si>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</si>
  <si>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</si>
  <si>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</si>
  <si>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</si>
  <si>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</si>
  <si>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</si>
  <si>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</si>
  <si>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</si>
  <si>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</si>
  <si>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</si>
  <si>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</si>
  <si>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</si>
  <si>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</si>
  <si>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</si>
  <si>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</si>
  <si>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</si>
  <si>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</si>
  <si>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</si>
  <si>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</si>
  <si>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</si>
  <si>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</si>
  <si>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</si>
  <si>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</si>
  <si>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</si>
  <si>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</si>
  <si>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</si>
  <si>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</si>
  <si>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</si>
  <si>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</si>
  <si>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</si>
  <si>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</si>
  <si>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</si>
  <si>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</si>
  <si>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</si>
  <si>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</si>
  <si>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</si>
  <si>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</si>
  <si>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</si>
  <si>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</si>
  <si>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</si>
  <si>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</si>
  <si>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</si>
  <si>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</si>
  <si>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</si>
  <si>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</si>
  <si>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</si>
  <si>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</si>
  <si>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</si>
  <si>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</si>
  <si>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</si>
  <si>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</si>
  <si>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</si>
  <si>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</si>
  <si>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</si>
  <si>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</si>
  <si>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</si>
  <si>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</si>
  <si>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</si>
  <si>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</si>
  <si>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</si>
  <si>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</si>
  <si>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</si>
  <si>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</si>
  <si>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</si>
  <si>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</si>
  <si>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</si>
  <si>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</si>
  <si>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</si>
  <si>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</si>
  <si>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</si>
  <si>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</si>
  <si>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</si>
  <si>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</si>
  <si>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</si>
  <si>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</si>
  <si>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</si>
  <si>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</si>
  <si>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</si>
  <si>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</si>
  <si>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</si>
  <si>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</si>
  <si>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</si>
  <si>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</si>
  <si>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</si>
  <si>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</si>
  <si>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</si>
  <si>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</si>
  <si>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</si>
  <si>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</si>
  <si>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</si>
  <si>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</si>
  <si>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</si>
  <si>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</si>
  <si>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</si>
  <si>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</si>
  <si>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</si>
  <si>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</si>
  <si>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</si>
  <si>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</si>
  <si>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</si>
  <si>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</si>
  <si>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</si>
  <si>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</si>
  <si>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</si>
  <si>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</si>
  <si>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</si>
  <si>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</si>
  <si>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</si>
  <si>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</si>
  <si>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</si>
  <si>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</si>
  <si>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</si>
  <si>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</si>
  <si>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</si>
  <si>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</si>
  <si>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</si>
  <si>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</si>
  <si>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</si>
  <si>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</si>
  <si>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</si>
  <si>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</si>
  <si>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</si>
  <si>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</si>
  <si>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</si>
  <si>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</si>
  <si>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</si>
  <si>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</si>
  <si>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</si>
  <si>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</si>
  <si>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</si>
  <si>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</si>
  <si>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</si>
  <si>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</si>
  <si>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</si>
  <si>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</si>
  <si>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</si>
  <si>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</si>
  <si>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</si>
  <si>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</si>
  <si>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</si>
  <si>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</si>
  <si>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</si>
  <si>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</si>
  <si>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</si>
  <si>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</si>
  <si>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</si>
  <si>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</si>
  <si>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</si>
  <si>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</si>
  <si>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</si>
  <si>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</si>
  <si>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</si>
  <si>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</si>
  <si>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</si>
  <si>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</si>
  <si>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</si>
  <si>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</si>
  <si>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</si>
  <si>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</si>
  <si>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</si>
  <si>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</si>
  <si>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</si>
  <si>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</si>
  <si>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</si>
  <si>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</si>
  <si>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</si>
  <si>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</si>
  <si>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</si>
  <si>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</si>
  <si>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</si>
  <si>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</si>
  <si>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</si>
  <si>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</si>
  <si>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</si>
  <si>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</si>
  <si>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</si>
  <si>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</si>
  <si>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</si>
  <si>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</si>
  <si>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</si>
  <si>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</si>
  <si>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</si>
  <si>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</si>
  <si>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</si>
  <si>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</si>
  <si>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</si>
  <si>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</si>
  <si>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</si>
  <si>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</si>
  <si>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</si>
  <si>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</si>
  <si>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</si>
  <si>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</si>
  <si>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</si>
  <si>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</si>
  <si>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</si>
  <si>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</si>
  <si>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</si>
  <si>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</si>
  <si>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</si>
  <si>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</si>
  <si>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</si>
  <si>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</si>
  <si>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</si>
  <si>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</si>
  <si>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</si>
  <si>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</si>
  <si>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</si>
  <si>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</si>
  <si>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</si>
  <si>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</si>
  <si>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</si>
  <si>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</si>
  <si>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</si>
  <si>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</si>
  <si>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</si>
  <si>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</si>
  <si>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</si>
  <si>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</si>
  <si>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</si>
  <si>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</si>
  <si>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</si>
  <si>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</si>
  <si>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</si>
  <si>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</si>
  <si>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</si>
  <si>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</si>
  <si>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</si>
  <si>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</si>
  <si>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</si>
  <si>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</si>
  <si>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</si>
  <si>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</si>
  <si>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</si>
  <si>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</si>
  <si>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</si>
  <si>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</si>
  <si>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</si>
  <si>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</si>
  <si>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</si>
  <si>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</si>
  <si>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</si>
  <si>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</si>
  <si>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</si>
  <si>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</si>
  <si>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</si>
  <si>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</si>
  <si>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</si>
  <si>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</si>
  <si>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</si>
  <si>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</si>
  <si>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</si>
  <si>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</si>
  <si>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</si>
  <si>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</si>
  <si>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</si>
  <si>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</si>
  <si>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</si>
  <si>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</si>
  <si>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</si>
  <si>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</si>
  <si>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</si>
  <si>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</si>
  <si>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</si>
  <si>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</si>
  <si>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</si>
  <si>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</si>
  <si>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</si>
  <si>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</si>
  <si>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</si>
  <si>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</si>
  <si>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</si>
  <si>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</si>
  <si>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</si>
  <si>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</si>
  <si>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</si>
  <si>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</si>
  <si>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</si>
  <si>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</si>
  <si>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</si>
  <si>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</si>
  <si>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</si>
  <si>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</si>
  <si>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</si>
  <si>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</si>
  <si>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</si>
  <si>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</si>
  <si>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</si>
  <si>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</si>
  <si>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</si>
  <si>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</si>
  <si>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</si>
  <si>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</si>
  <si>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</si>
  <si>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</si>
  <si>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</si>
  <si>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</si>
  <si>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</si>
  <si>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</si>
  <si>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</si>
  <si>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</si>
  <si>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</si>
  <si>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</si>
  <si>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</si>
  <si>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</si>
  <si>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</si>
  <si>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</si>
  <si>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</si>
  <si>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</si>
  <si>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</si>
  <si>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</si>
  <si>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</si>
  <si>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</si>
  <si>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</si>
  <si>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</si>
  <si>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</si>
  <si>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</si>
  <si>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</si>
  <si>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</si>
  <si>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</si>
  <si>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</si>
  <si>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</si>
  <si>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</si>
  <si>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</si>
  <si>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</si>
  <si>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</si>
  <si>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</si>
  <si>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</si>
  <si>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</si>
  <si>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</si>
  <si>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</si>
  <si>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</si>
  <si>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</si>
  <si>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</si>
  <si>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</si>
  <si>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</si>
  <si>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</si>
  <si>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</si>
  <si>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</si>
  <si>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</si>
  <si>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</si>
  <si>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</si>
  <si>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</si>
  <si>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</si>
  <si>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</si>
  <si>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</si>
  <si>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</si>
  <si>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</si>
  <si>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</si>
  <si>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</si>
  <si>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</si>
  <si>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</si>
  <si>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</si>
  <si>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</si>
  <si>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</si>
  <si>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</si>
  <si>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</si>
  <si>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</si>
  <si>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</si>
  <si>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</si>
  <si>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</si>
  <si>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</si>
  <si>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</si>
  <si>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</si>
  <si>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</si>
  <si>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</si>
  <si>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</si>
  <si>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</si>
  <si>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</si>
  <si>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</si>
  <si>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</si>
  <si>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</si>
  <si>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</si>
  <si>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</si>
  <si>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</si>
  <si>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</si>
  <si>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</si>
  <si>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</si>
  <si>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</si>
  <si>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</si>
  <si>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</si>
  <si>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</si>
  <si>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</si>
  <si>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</si>
  <si>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</si>
  <si>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</si>
  <si>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</si>
  <si>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</si>
  <si>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</si>
  <si>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</si>
  <si>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</si>
  <si>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</si>
  <si>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</si>
  <si>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</si>
  <si>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</si>
  <si>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</si>
  <si>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</si>
  <si>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</si>
  <si>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</si>
  <si>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</si>
  <si>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</si>
  <si>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</si>
  <si>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</si>
  <si>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</si>
  <si>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</si>
  <si>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</si>
  <si>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</si>
  <si>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</si>
  <si>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</si>
  <si>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</si>
  <si>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</si>
  <si>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</si>
  <si>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</si>
  <si>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</si>
  <si>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</si>
  <si>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</si>
  <si>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</si>
  <si>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</si>
  <si>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</si>
  <si>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</si>
  <si>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</si>
  <si>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</si>
  <si>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</si>
  <si>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</si>
  <si>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</si>
  <si>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</si>
  <si>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</si>
  <si>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</si>
  <si>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</si>
  <si>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</si>
  <si>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</si>
  <si>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</si>
  <si>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</si>
  <si>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</si>
  <si>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</si>
  <si>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</si>
  <si>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</si>
  <si>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</si>
  <si>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</si>
  <si>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</si>
  <si>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</si>
  <si>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</si>
  <si>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</si>
  <si>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</si>
  <si>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</si>
  <si>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</si>
  <si>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</si>
  <si>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</si>
  <si>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</si>
  <si>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</si>
  <si>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</si>
  <si>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</si>
  <si>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</si>
  <si>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</si>
  <si>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</si>
  <si>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</si>
  <si>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</si>
  <si>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</si>
  <si>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</si>
  <si>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</si>
  <si>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</si>
  <si>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</si>
  <si>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</si>
  <si>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</si>
  <si>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</si>
  <si>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</si>
  <si>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</si>
  <si>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</si>
  <si>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</si>
  <si>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</si>
  <si>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</si>
  <si>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</si>
  <si>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</si>
  <si>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</si>
  <si>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</si>
  <si>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</si>
  <si>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</si>
  <si>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</si>
  <si>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</si>
  <si>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</si>
  <si>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</si>
  <si>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</si>
  <si>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</si>
  <si>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</si>
  <si>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</si>
  <si>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</si>
  <si>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</si>
  <si>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</si>
  <si>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</si>
  <si>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</si>
  <si>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</si>
  <si>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</si>
  <si>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</si>
  <si>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</si>
  <si>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</si>
  <si>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</si>
  <si>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</si>
  <si>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</si>
  <si>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</si>
  <si>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</si>
  <si>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</si>
  <si>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</si>
  <si>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</si>
  <si>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</si>
  <si>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</si>
  <si>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</si>
  <si>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</si>
  <si>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</si>
  <si>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</si>
  <si>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</si>
  <si>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</si>
  <si>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</si>
  <si>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</si>
  <si>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</si>
  <si>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</si>
  <si>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</si>
  <si>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</si>
  <si>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</si>
  <si>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</si>
  <si>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</si>
  <si>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</si>
  <si>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</si>
  <si>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</si>
  <si>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</si>
  <si>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</si>
  <si>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</si>
  <si>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</si>
  <si>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</si>
  <si>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</si>
  <si>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</si>
  <si>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</si>
  <si>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</si>
  <si>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</si>
  <si>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</si>
  <si>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</si>
  <si>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</si>
  <si>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</si>
  <si>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</si>
  <si>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</si>
  <si>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</si>
  <si>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</si>
  <si>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</si>
  <si>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</si>
  <si>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</si>
  <si>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</si>
  <si>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</si>
  <si>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</si>
  <si>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</si>
  <si>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</si>
  <si>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</si>
  <si>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</si>
  <si>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</si>
  <si>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</si>
  <si>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</si>
  <si>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</si>
  <si>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</si>
  <si>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</si>
  <si>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</si>
  <si>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</si>
  <si>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</si>
  <si>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</si>
  <si>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</si>
  <si>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</si>
  <si>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</si>
  <si>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</si>
  <si>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</si>
  <si>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</si>
  <si>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</si>
  <si>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</si>
  <si>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</si>
  <si>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</si>
  <si>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</si>
  <si>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</si>
  <si>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</si>
  <si>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</si>
  <si>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</si>
  <si>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</si>
  <si>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</si>
  <si>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</si>
  <si>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</si>
  <si>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</si>
  <si>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</si>
  <si>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</si>
  <si>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</si>
  <si>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</si>
  <si>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</si>
  <si>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</si>
  <si>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</si>
  <si>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</si>
  <si>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</si>
  <si>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</si>
  <si>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</si>
  <si>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</si>
  <si>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</si>
  <si>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</si>
  <si>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</si>
  <si>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</si>
  <si>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</si>
  <si>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</si>
  <si>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</si>
  <si>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</si>
  <si>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</si>
  <si>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</si>
  <si>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</si>
  <si>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</si>
  <si>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</si>
  <si>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</si>
  <si>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</si>
  <si>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</si>
  <si>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</si>
  <si>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</si>
  <si>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</si>
  <si>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</si>
  <si>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</si>
  <si>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</si>
  <si>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</si>
  <si>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</si>
  <si>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</si>
  <si>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</si>
  <si>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</si>
  <si>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</si>
  <si>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</si>
  <si>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</si>
  <si>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</si>
  <si>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</si>
  <si>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</si>
  <si>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</si>
  <si>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</si>
  <si>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</si>
  <si>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</si>
  <si>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</si>
  <si>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</si>
  <si>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</si>
  <si>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</si>
  <si>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</si>
  <si>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</si>
  <si>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</si>
  <si>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</si>
  <si>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</si>
  <si>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</si>
  <si>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</si>
  <si>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</si>
  <si>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</si>
  <si>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</si>
  <si>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</si>
  <si>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</si>
  <si>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</si>
  <si>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</si>
  <si>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</si>
  <si>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</si>
  <si>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</si>
  <si>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</si>
  <si>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</si>
  <si>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</si>
  <si>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</si>
  <si>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</si>
  <si>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</si>
  <si>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</si>
  <si>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</si>
  <si>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</si>
  <si>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</si>
  <si>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</si>
  <si>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</si>
  <si>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</si>
  <si>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</si>
  <si>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</si>
  <si>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</si>
  <si>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</si>
  <si>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</si>
  <si>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</si>
  <si>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</si>
  <si>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</si>
  <si>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</si>
  <si>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</si>
  <si>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</si>
  <si>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</si>
  <si>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</si>
  <si>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</si>
  <si>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</si>
  <si>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</si>
  <si>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</si>
  <si>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</si>
  <si>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</si>
  <si>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</si>
  <si>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</si>
  <si>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</si>
  <si>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</si>
  <si>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</si>
  <si>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</si>
  <si>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</si>
  <si>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</si>
  <si>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</si>
  <si>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</si>
  <si>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</si>
  <si>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</si>
  <si>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</si>
  <si>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</si>
  <si>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</si>
  <si>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</si>
  <si>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</si>
  <si>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</si>
  <si>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</si>
  <si>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</si>
  <si>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</si>
  <si>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</si>
  <si>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</si>
  <si>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</si>
  <si>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</si>
  <si>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</si>
  <si>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</si>
  <si>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</si>
  <si>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</si>
  <si>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</si>
  <si>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</si>
  <si>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</si>
  <si>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</si>
  <si>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</si>
  <si>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</si>
  <si>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</si>
  <si>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</si>
  <si>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</si>
  <si>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</si>
  <si>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</si>
  <si>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</si>
  <si>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</si>
  <si>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</si>
  <si>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</si>
  <si>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</si>
  <si>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</si>
  <si>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</si>
  <si>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</si>
  <si>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</si>
  <si>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</si>
  <si>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</si>
  <si>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</si>
  <si>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</si>
  <si>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</si>
  <si>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</si>
  <si>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</si>
  <si>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</si>
  <si>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</si>
  <si>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</si>
  <si>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</si>
  <si>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</si>
  <si>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</si>
  <si>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</si>
  <si>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</si>
  <si>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</si>
  <si>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</si>
  <si>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</si>
  <si>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</si>
  <si>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</si>
  <si>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</si>
  <si>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</si>
  <si>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</si>
  <si>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</si>
  <si>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</si>
  <si>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</si>
  <si>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</si>
  <si>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</si>
  <si>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</si>
  <si>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</si>
  <si>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</si>
  <si>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</si>
  <si>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</si>
  <si>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</si>
  <si>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</si>
  <si>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</si>
  <si>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</si>
  <si>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</si>
  <si>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</si>
  <si>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</si>
  <si>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</si>
  <si>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</si>
  <si>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</si>
  <si>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</si>
  <si>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</si>
  <si>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</si>
  <si>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</si>
  <si>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</si>
  <si>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</si>
  <si>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</si>
  <si>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</si>
  <si>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</si>
  <si>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</si>
  <si>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</si>
  <si>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</si>
  <si>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</si>
  <si>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</si>
  <si>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</si>
  <si>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</si>
  <si>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</si>
  <si>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</si>
  <si>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</si>
  <si>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</si>
  <si>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</si>
  <si>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</si>
  <si>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</si>
  <si>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</si>
  <si>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</si>
  <si>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</si>
  <si>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</si>
  <si>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</si>
  <si>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</si>
  <si>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</si>
  <si>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</si>
  <si>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</si>
  <si>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</si>
  <si>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</si>
  <si>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</si>
  <si>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</si>
  <si>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</si>
  <si>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</si>
  <si>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</si>
  <si>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</si>
  <si>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</si>
  <si>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</si>
  <si>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</si>
  <si>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</si>
  <si>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</si>
  <si>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</si>
  <si>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</si>
  <si>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</si>
  <si>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</si>
  <si>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</si>
  <si>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</si>
  <si>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</si>
  <si>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</si>
  <si>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</si>
  <si>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</si>
  <si>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</si>
  <si>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</si>
  <si>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</si>
  <si>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</si>
  <si>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</si>
  <si>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</si>
  <si>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</si>
  <si>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</si>
  <si>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</si>
  <si>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</si>
  <si>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</si>
  <si>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</si>
  <si>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</si>
  <si>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</si>
  <si>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</si>
  <si>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</si>
  <si>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</si>
  <si>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</si>
  <si>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</si>
  <si>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</si>
  <si>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</si>
  <si>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</si>
  <si>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</si>
  <si>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</si>
  <si>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</si>
  <si>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</si>
  <si>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</si>
  <si>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</si>
  <si>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</si>
  <si>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</si>
  <si>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</si>
  <si>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</si>
  <si>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</si>
  <si>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</si>
  <si>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</si>
  <si>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</si>
  <si>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</si>
  <si>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</si>
  <si>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</si>
  <si>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</si>
  <si>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</si>
  <si>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</si>
  <si>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</si>
  <si>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</si>
  <si>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</si>
  <si>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</si>
  <si>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</si>
  <si>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</si>
  <si>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</si>
  <si>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</si>
  <si>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</si>
  <si>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</si>
  <si>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</si>
  <si>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</si>
  <si>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</si>
  <si>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</si>
  <si>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</si>
  <si>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</si>
  <si>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</si>
  <si>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</si>
  <si>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</si>
  <si>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</si>
  <si>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</si>
  <si>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</si>
  <si>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</si>
  <si>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</si>
  <si>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</si>
  <si>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</si>
  <si>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</si>
  <si>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</si>
  <si>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</si>
  <si>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</si>
  <si>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</si>
  <si>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</si>
  <si>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</si>
  <si>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</si>
  <si>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</si>
  <si>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</si>
  <si>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</si>
  <si>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</si>
  <si>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</si>
  <si>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</si>
  <si>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</si>
  <si>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</si>
  <si>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</si>
  <si>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</si>
  <si>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</si>
  <si>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</si>
  <si>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</si>
  <si>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</si>
  <si>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</si>
  <si>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</si>
  <si>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</si>
  <si>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</si>
  <si>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</si>
  <si>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</si>
  <si>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</si>
  <si>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</si>
  <si>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</si>
  <si>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</si>
  <si>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</si>
  <si>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</si>
  <si>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</si>
  <si>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</si>
  <si>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</si>
  <si>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</si>
  <si>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</si>
  <si>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</si>
  <si>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</si>
  <si>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</si>
  <si>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</si>
  <si>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</si>
  <si>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</si>
  <si>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</si>
  <si>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</si>
  <si>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</si>
  <si>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</si>
  <si>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</si>
  <si>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</si>
  <si>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</si>
  <si>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</si>
  <si>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</si>
  <si>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</si>
  <si>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</si>
  <si>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</si>
  <si>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</si>
  <si>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</si>
  <si>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</si>
  <si>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</si>
  <si>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</si>
  <si>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</si>
  <si>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</si>
  <si>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</si>
  <si>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</si>
  <si>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</si>
  <si>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</si>
  <si>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</si>
  <si>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</si>
  <si>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</si>
  <si>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</si>
  <si>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</si>
  <si>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</si>
  <si>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</si>
  <si>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</si>
  <si>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</si>
  <si>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</si>
  <si>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</si>
  <si>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</si>
  <si>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</si>
  <si>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</si>
  <si>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</si>
  <si>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</si>
  <si>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</si>
  <si>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</si>
  <si>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</si>
  <si>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</si>
  <si>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</si>
  <si>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</si>
  <si>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</si>
  <si>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</si>
  <si>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</si>
  <si>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</si>
  <si>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</si>
  <si>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</si>
  <si>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</si>
  <si>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</si>
  <si>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</si>
  <si>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</si>
  <si>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</si>
  <si>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</si>
  <si>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</si>
  <si>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</si>
  <si>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</si>
  <si>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</si>
  <si>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</si>
  <si>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</si>
  <si>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</si>
  <si>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</si>
  <si>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</si>
  <si>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</si>
  <si>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</si>
  <si>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</si>
  <si>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</si>
  <si>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</si>
  <si>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</si>
  <si>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</si>
  <si>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</si>
  <si>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</si>
  <si>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</si>
  <si>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</si>
  <si>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</si>
  <si>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</si>
  <si>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</si>
  <si>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</si>
  <si>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</si>
  <si>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</si>
  <si>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</si>
  <si>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</si>
  <si>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</si>
  <si>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</si>
  <si>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</si>
  <si>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</si>
  <si>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</si>
  <si>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</si>
  <si>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</si>
  <si>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</si>
  <si>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</si>
  <si>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</si>
  <si>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</si>
  <si>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</si>
  <si>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</si>
  <si>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</si>
  <si>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</si>
  <si>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</si>
  <si>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</si>
  <si>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</si>
  <si>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</si>
  <si>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</si>
  <si>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</si>
  <si>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</si>
  <si>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</si>
  <si>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</si>
  <si>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</si>
  <si>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</si>
  <si>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</si>
  <si>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</si>
  <si>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</si>
  <si>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</si>
  <si>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</si>
  <si>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</si>
  <si>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</si>
  <si>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</si>
  <si>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</si>
  <si>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</si>
  <si>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</si>
  <si>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</si>
  <si>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</si>
  <si>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</si>
  <si>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</si>
  <si>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</si>
  <si>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</si>
  <si>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</si>
  <si>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</si>
  <si>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</si>
  <si>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</si>
  <si>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</si>
  <si>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</si>
  <si>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</si>
  <si>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</si>
  <si>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</si>
  <si>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</si>
  <si>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</si>
  <si>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</si>
  <si>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</si>
  <si>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</si>
  <si>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</si>
  <si>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</si>
  <si>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</si>
  <si>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</si>
  <si>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</si>
  <si>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</si>
  <si>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</si>
  <si>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</si>
  <si>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</si>
  <si>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</si>
  <si>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</si>
  <si>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</si>
  <si>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</si>
  <si>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</si>
  <si>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</si>
  <si>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</si>
  <si>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</si>
  <si>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</si>
  <si>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</si>
  <si>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</si>
  <si>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</si>
  <si>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</si>
  <si>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</si>
  <si>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</si>
  <si>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</si>
  <si>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</si>
  <si>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</si>
  <si>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</si>
  <si>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</si>
  <si>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</si>
  <si>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</si>
  <si>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</si>
  <si>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</si>
  <si>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</si>
  <si>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</si>
  <si>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</si>
  <si>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</si>
  <si>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</si>
  <si>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</si>
  <si>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</si>
  <si>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</si>
  <si>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</si>
  <si>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</si>
  <si>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</si>
  <si>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</si>
  <si>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</si>
  <si>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</si>
  <si>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</si>
  <si>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</si>
  <si>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</si>
  <si>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</si>
  <si>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</si>
  <si>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</si>
  <si>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</si>
  <si>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</si>
  <si>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</si>
  <si>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</si>
  <si>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</si>
  <si>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</si>
  <si>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</si>
  <si>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</si>
  <si>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</si>
  <si>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</si>
  <si>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</si>
  <si>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</si>
  <si>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</si>
  <si>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</si>
  <si>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</si>
  <si>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</si>
  <si>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</si>
  <si>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</si>
  <si>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</si>
  <si>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</si>
  <si>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</si>
  <si>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</si>
  <si>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</si>
  <si>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</si>
  <si>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</si>
  <si>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</si>
  <si>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</si>
  <si>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</si>
  <si>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</si>
  <si>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</si>
  <si>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</si>
  <si>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</si>
  <si>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</si>
  <si>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</si>
  <si>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</si>
  <si>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</si>
  <si>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</si>
  <si>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</si>
  <si>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</si>
  <si>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</si>
  <si>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</si>
  <si>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</si>
  <si>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</si>
  <si>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</si>
  <si>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</si>
  <si>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</si>
  <si>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</si>
  <si>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</si>
  <si>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</si>
  <si>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</si>
  <si>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</si>
  <si>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</si>
  <si>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</si>
  <si>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</si>
  <si>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</si>
  <si>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</si>
  <si>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</si>
  <si>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</si>
  <si>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</si>
  <si>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</si>
  <si>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</si>
  <si>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</si>
  <si>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</si>
  <si>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</si>
  <si>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</si>
  <si>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</si>
  <si>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</si>
  <si>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</si>
  <si>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</si>
  <si>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</si>
  <si>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</si>
  <si>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</si>
  <si>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</si>
  <si>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</si>
  <si>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</si>
  <si>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</si>
  <si>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</si>
  <si>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</si>
  <si>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</si>
  <si>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</si>
  <si>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</si>
  <si>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</si>
  <si>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</si>
  <si>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</si>
  <si>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</si>
  <si>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</si>
  <si>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</si>
  <si>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</si>
  <si>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</si>
  <si>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</si>
  <si>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</si>
  <si>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</si>
  <si>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</si>
  <si>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</si>
  <si>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</si>
  <si>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</si>
  <si>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</si>
  <si>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</si>
  <si>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</si>
  <si>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</si>
  <si>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</si>
  <si>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</si>
  <si>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</si>
  <si>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</si>
  <si>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</si>
  <si>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</si>
  <si>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</si>
  <si>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</si>
  <si>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</si>
  <si>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</si>
  <si>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</si>
  <si>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</si>
  <si>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</si>
  <si>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</si>
  <si>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</si>
  <si>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</si>
  <si>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</si>
  <si>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</si>
  <si>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</si>
  <si>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</si>
  <si>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</si>
  <si>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</si>
  <si>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</si>
  <si>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</si>
  <si>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</si>
  <si>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</si>
  <si>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</si>
  <si>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</si>
  <si>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</si>
  <si>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</si>
  <si>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</si>
  <si>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</si>
  <si>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</si>
  <si>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</si>
  <si>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</si>
  <si>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</si>
  <si>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</si>
  <si>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</si>
  <si>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</si>
  <si>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</si>
  <si>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</si>
  <si>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</si>
  <si>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</si>
  <si>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</si>
  <si>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</si>
  <si>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</si>
  <si>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</si>
  <si>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</si>
  <si>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</si>
  <si>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</si>
  <si>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</si>
  <si>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</si>
  <si>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</si>
  <si>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</si>
  <si>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</si>
  <si>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</si>
  <si>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</si>
  <si>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</si>
  <si>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</si>
  <si>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</si>
  <si>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</si>
  <si>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</si>
  <si>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</si>
  <si>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</si>
  <si>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</si>
  <si>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</si>
  <si>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</si>
  <si>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</si>
  <si>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</si>
  <si>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</si>
  <si>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</si>
  <si>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</si>
  <si>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</si>
  <si>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</si>
  <si>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</si>
  <si>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</si>
  <si>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</si>
  <si>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</si>
  <si>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</si>
  <si>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</si>
  <si>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</si>
  <si>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</si>
  <si>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</si>
  <si>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</si>
  <si>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</si>
  <si>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</si>
  <si>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</si>
  <si>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</si>
  <si>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</si>
  <si>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</si>
  <si>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</si>
  <si>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</si>
  <si>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</si>
  <si>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</si>
  <si>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</si>
  <si>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</si>
  <si>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</si>
  <si>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</si>
  <si>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</si>
  <si>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</si>
  <si>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</si>
  <si>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</si>
  <si>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</si>
  <si>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</si>
  <si>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</si>
  <si>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</si>
  <si>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</si>
  <si>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</si>
  <si>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</si>
  <si>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</si>
  <si>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</si>
  <si>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</si>
  <si>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</si>
  <si>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</si>
  <si>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</si>
  <si>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</si>
  <si>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</si>
  <si>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</si>
  <si>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</si>
  <si>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</si>
  <si>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</si>
  <si>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</si>
  <si>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</si>
  <si>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</si>
  <si>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</si>
  <si>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</si>
  <si>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</si>
  <si>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</si>
  <si>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</si>
  <si>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</si>
  <si>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</si>
  <si>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</si>
  <si>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</si>
  <si>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</si>
  <si>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</si>
  <si>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</si>
  <si>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</si>
  <si>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</si>
  <si>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</si>
  <si>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</si>
  <si>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</si>
  <si>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</si>
  <si>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</si>
  <si>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</si>
  <si>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</si>
  <si>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</si>
  <si>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</si>
  <si>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</si>
  <si>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</si>
  <si>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</si>
  <si>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</si>
  <si>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</si>
  <si>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</si>
  <si>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</si>
  <si>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</si>
  <si>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</si>
  <si>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</si>
  <si>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</si>
  <si>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</si>
  <si>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</si>
  <si>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</si>
  <si>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</si>
  <si>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</si>
  <si>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</si>
  <si>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</si>
  <si>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</si>
  <si>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</si>
  <si>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</si>
  <si>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</si>
  <si>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</si>
  <si>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</si>
  <si>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</si>
  <si>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</si>
  <si>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</si>
  <si>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</si>
  <si>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</si>
  <si>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</si>
  <si>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</si>
  <si>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</si>
  <si>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</si>
  <si>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</si>
  <si>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</si>
  <si>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</si>
  <si>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</si>
  <si>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</si>
  <si>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</si>
  <si>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</si>
  <si>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</si>
  <si>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</si>
  <si>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</si>
  <si>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</si>
  <si>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</si>
  <si>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</si>
  <si>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</si>
  <si>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</si>
  <si>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</si>
  <si>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</si>
  <si>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</si>
  <si>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</si>
  <si>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</si>
  <si>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</si>
  <si>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</si>
  <si>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</si>
  <si>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</si>
  <si>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</si>
  <si>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</si>
  <si>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</si>
  <si>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</si>
  <si>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</si>
  <si>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</si>
  <si>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</si>
  <si>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</si>
  <si>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</si>
  <si>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</si>
  <si>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</si>
  <si>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</si>
  <si>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</si>
  <si>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</si>
  <si>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</si>
  <si>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</si>
  <si>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</si>
  <si>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</si>
  <si>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</si>
  <si>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</si>
  <si>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</si>
  <si>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</si>
  <si>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</si>
  <si>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</si>
  <si>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</si>
  <si>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</si>
  <si>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</si>
  <si>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</si>
  <si>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</si>
  <si>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</si>
  <si>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</si>
  <si>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</si>
  <si>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</si>
  <si>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</si>
  <si>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</si>
  <si>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</si>
  <si>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</si>
  <si>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</si>
  <si>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</si>
  <si>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</si>
  <si>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</si>
  <si>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</si>
  <si>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</si>
  <si>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</si>
  <si>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</si>
  <si>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</si>
  <si>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</si>
  <si>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</si>
  <si>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</si>
  <si>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</si>
  <si>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</si>
  <si>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</si>
  <si>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</si>
  <si>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</si>
  <si>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</si>
  <si>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</si>
  <si>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</si>
  <si>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</si>
  <si>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</si>
  <si>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</si>
  <si>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</si>
  <si>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</si>
  <si>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</si>
  <si>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</si>
  <si>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</si>
  <si>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</si>
  <si>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</si>
  <si>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</si>
  <si>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</si>
  <si>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</si>
  <si>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</si>
  <si>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</si>
  <si>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</si>
  <si>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</si>
  <si>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</si>
  <si>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</si>
  <si>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</si>
  <si>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</si>
  <si>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</si>
  <si>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</si>
  <si>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</si>
  <si>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</si>
  <si>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</si>
  <si>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</si>
  <si>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</si>
  <si>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</si>
  <si>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</si>
  <si>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</si>
  <si>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</si>
  <si>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</si>
  <si>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</si>
  <si>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</si>
  <si>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</si>
  <si>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</si>
  <si>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</si>
  <si>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</si>
  <si>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</si>
  <si>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</si>
  <si>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</si>
  <si>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</si>
  <si>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</si>
  <si>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</si>
  <si>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</si>
  <si>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</si>
  <si>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</si>
  <si>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</si>
  <si>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</si>
  <si>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</si>
  <si>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</si>
  <si>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</si>
  <si>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</si>
  <si>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</si>
  <si>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</si>
  <si>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</si>
  <si>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</si>
  <si>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</si>
  <si>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</si>
  <si>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</si>
  <si>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</si>
  <si>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</si>
  <si>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</si>
  <si>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</si>
  <si>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</si>
  <si>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</si>
  <si>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</si>
  <si>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</si>
  <si>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</si>
  <si>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</si>
  <si>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</si>
  <si>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</si>
  <si>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</si>
  <si>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</si>
  <si>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</si>
  <si>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</si>
  <si>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</si>
  <si>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</si>
  <si>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</si>
  <si>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</si>
  <si>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</si>
  <si>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</si>
  <si>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</si>
  <si>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</si>
  <si>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</si>
  <si>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</si>
  <si>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</si>
  <si>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</si>
  <si>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</si>
  <si>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</si>
  <si>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</si>
  <si>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</si>
  <si>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</si>
  <si>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</si>
  <si>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</si>
  <si>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</si>
  <si>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</si>
  <si>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</si>
  <si>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</si>
  <si>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</si>
  <si>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</si>
  <si>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</si>
  <si>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</si>
  <si>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</si>
  <si>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</si>
  <si>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</si>
  <si>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</si>
  <si>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</si>
  <si>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</si>
  <si>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</si>
  <si>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</si>
  <si>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</si>
  <si>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</si>
  <si>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</si>
  <si>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</si>
  <si>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</si>
  <si>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</si>
  <si>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</si>
  <si>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</si>
  <si>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</si>
  <si>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</si>
  <si>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</si>
  <si>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</si>
  <si>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</si>
  <si>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</si>
  <si>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</si>
  <si>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</si>
  <si>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</si>
  <si>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</si>
  <si>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</si>
  <si>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</si>
  <si>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</si>
  <si>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</si>
  <si>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</si>
  <si>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</si>
  <si>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</si>
  <si>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</si>
  <si>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</si>
  <si>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</si>
  <si>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</si>
  <si>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</si>
  <si>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</si>
  <si>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</si>
  <si>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</si>
  <si>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</si>
  <si>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</si>
  <si>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</si>
  <si>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</si>
  <si>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</si>
  <si>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</si>
  <si>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</si>
  <si>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</si>
  <si>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</si>
  <si>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</si>
  <si>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</si>
  <si>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</si>
  <si>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</si>
  <si>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</si>
  <si>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</si>
  <si>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</si>
  <si>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</si>
  <si>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</si>
  <si>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</si>
  <si>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</si>
  <si>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</si>
  <si>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</si>
  <si>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</si>
  <si>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</si>
  <si>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</si>
  <si>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</si>
  <si>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</si>
  <si>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</si>
  <si>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</si>
  <si>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</si>
  <si>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</si>
  <si>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</si>
  <si>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</si>
  <si>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</si>
  <si>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</si>
  <si>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</si>
  <si>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</si>
  <si>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</si>
  <si>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</si>
  <si>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</si>
  <si>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</si>
  <si>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</si>
  <si>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</si>
  <si>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</si>
  <si>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</si>
  <si>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</si>
  <si>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</si>
  <si>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</si>
  <si>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</si>
  <si>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</si>
  <si>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</si>
  <si>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</si>
  <si>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</si>
  <si>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</si>
  <si>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</si>
  <si>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</si>
  <si>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</si>
  <si>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</si>
  <si>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</si>
  <si>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</si>
  <si>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</si>
  <si>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</si>
  <si>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</si>
  <si>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</si>
  <si>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</si>
  <si>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</si>
  <si>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</si>
  <si>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</si>
  <si>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</si>
  <si>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</si>
  <si>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</si>
  <si>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</si>
  <si>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</si>
  <si>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</si>
  <si>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</si>
  <si>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</si>
  <si>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</si>
  <si>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</si>
  <si>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</si>
  <si>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</si>
  <si>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</si>
  <si>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</si>
  <si>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</si>
  <si>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</si>
  <si>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</si>
  <si>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</si>
  <si>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</si>
  <si>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</si>
  <si>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</si>
  <si>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</si>
  <si>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</si>
  <si>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</si>
  <si>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</si>
  <si>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</si>
  <si>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</si>
  <si>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</si>
  <si>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</si>
  <si>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</si>
  <si>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</si>
  <si>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</si>
  <si>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</si>
  <si>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</si>
  <si>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</si>
  <si>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</si>
  <si>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</si>
  <si>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</si>
  <si>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</si>
  <si>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</si>
  <si>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</si>
  <si>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</si>
  <si>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</si>
  <si>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</si>
  <si>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</si>
  <si>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</si>
  <si>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</si>
  <si>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</si>
  <si>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</si>
  <si>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</si>
  <si>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</si>
  <si>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</si>
  <si>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</si>
  <si>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</si>
  <si>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</si>
  <si>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</si>
  <si>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</si>
  <si>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</si>
  <si>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</si>
  <si>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</si>
  <si>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</si>
  <si>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</si>
  <si>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</si>
  <si>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</si>
  <si>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</si>
  <si>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</si>
  <si>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</si>
  <si>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</si>
  <si>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</si>
  <si>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</si>
  <si>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</si>
  <si>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</si>
  <si>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</si>
  <si>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</si>
  <si>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</si>
  <si>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</si>
  <si>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</si>
  <si>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</si>
  <si>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</si>
  <si>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</si>
  <si>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</si>
  <si>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</si>
  <si>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</si>
  <si>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</si>
  <si>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</si>
  <si>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</si>
  <si>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</si>
  <si>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</si>
  <si>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</si>
  <si>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</si>
  <si>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</si>
  <si>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</si>
  <si>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</si>
  <si>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</si>
  <si>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</si>
  <si>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</si>
  <si>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</si>
  <si>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</si>
  <si>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</si>
  <si>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</si>
  <si>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</si>
  <si>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</si>
  <si>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</si>
  <si>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</si>
  <si>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</si>
  <si>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</si>
  <si>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</si>
  <si>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</si>
  <si>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</si>
  <si>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</si>
  <si>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</si>
  <si>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</si>
  <si>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</si>
  <si>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</si>
  <si>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</si>
  <si>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</si>
  <si>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</si>
  <si>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</si>
  <si>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</si>
  <si>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</si>
  <si>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</si>
  <si>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</si>
  <si>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</si>
  <si>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</si>
  <si>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</si>
  <si>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</si>
  <si>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</si>
  <si>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</si>
  <si>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</si>
  <si>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</si>
  <si>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</si>
  <si>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</si>
  <si>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</si>
  <si>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</si>
  <si>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</si>
  <si>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</si>
  <si>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</si>
  <si>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</si>
  <si>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</si>
  <si>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</si>
  <si>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</si>
  <si>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</si>
  <si>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</si>
  <si>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</si>
  <si>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</si>
  <si>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</si>
  <si>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</si>
  <si>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</si>
  <si>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</si>
  <si>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</si>
  <si>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</si>
  <si>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</si>
  <si>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</si>
  <si>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</si>
  <si>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</si>
  <si>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</si>
  <si>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</si>
  <si>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</si>
  <si>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</si>
  <si>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</si>
  <si>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</si>
  <si>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</si>
  <si>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</si>
  <si>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</si>
  <si>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</si>
  <si>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</si>
  <si>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</si>
  <si>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</si>
  <si>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</si>
  <si>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</si>
  <si>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</si>
  <si>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</si>
  <si>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</si>
  <si>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</si>
  <si>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</si>
  <si>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</si>
  <si>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</si>
  <si>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</si>
  <si>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</si>
  <si>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</si>
  <si>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</si>
  <si>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</si>
  <si>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</si>
  <si>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</si>
  <si>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</si>
  <si>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</si>
  <si>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</si>
  <si>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</si>
  <si>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</si>
  <si>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</si>
  <si>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</si>
  <si>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</si>
  <si>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</si>
  <si>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</si>
  <si>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</si>
  <si>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</si>
  <si>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</si>
  <si>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</si>
  <si>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</si>
  <si>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</si>
  <si>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</si>
  <si>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</si>
  <si>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</si>
  <si>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</si>
  <si>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</si>
  <si>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</si>
  <si>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</si>
  <si>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</si>
  <si>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</si>
  <si>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</si>
  <si>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</si>
  <si>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</si>
  <si>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</si>
  <si>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</si>
  <si>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</si>
  <si>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</si>
  <si>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</si>
  <si>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</si>
  <si>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</si>
  <si>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</si>
  <si>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</si>
  <si>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</si>
  <si>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</si>
  <si>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</si>
  <si>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</si>
  <si>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</si>
  <si>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</si>
  <si>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</si>
  <si>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</si>
  <si>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</si>
  <si>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</si>
  <si>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</si>
  <si>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</si>
  <si>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</si>
  <si>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</si>
  <si>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</si>
  <si>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</si>
  <si>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</si>
  <si>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</si>
  <si>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</si>
  <si>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</si>
  <si>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</si>
  <si>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</si>
  <si>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</si>
  <si>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</si>
  <si>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</si>
  <si>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</si>
  <si>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</si>
  <si>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</si>
  <si>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</si>
  <si>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</si>
  <si>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</si>
  <si>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</si>
  <si>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</si>
  <si>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</si>
  <si>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</si>
  <si>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</si>
  <si>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</si>
  <si>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</si>
  <si>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</si>
  <si>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</si>
  <si>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</si>
  <si>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</si>
  <si>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</si>
  <si>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</si>
  <si>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</si>
  <si>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</si>
  <si>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</si>
  <si>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</si>
  <si>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</si>
  <si>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</si>
  <si>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</si>
  <si>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</si>
  <si>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</si>
  <si>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</si>
  <si>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</si>
  <si>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</si>
  <si>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</si>
  <si>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</si>
  <si>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</si>
  <si>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</si>
  <si>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</si>
  <si>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</si>
  <si>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</si>
  <si>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</si>
  <si>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</si>
  <si>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</si>
  <si>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</si>
  <si>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</si>
  <si>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</si>
  <si>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</si>
  <si>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</si>
  <si>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</si>
  <si>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</si>
  <si>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</si>
  <si>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</si>
  <si>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</si>
  <si>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</si>
  <si>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</si>
  <si>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</si>
  <si>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</si>
  <si>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</si>
  <si>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</si>
  <si>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</si>
  <si>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</si>
  <si>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</si>
  <si>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</si>
  <si>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</si>
  <si>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</si>
  <si>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</si>
  <si>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</si>
  <si>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</si>
  <si>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</si>
  <si>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</si>
  <si>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</si>
  <si>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</si>
  <si>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</si>
  <si>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</si>
  <si>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</si>
  <si>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</si>
  <si>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</si>
  <si>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</si>
  <si>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</si>
  <si>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</si>
  <si>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</si>
  <si>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</si>
  <si>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</si>
  <si>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</si>
  <si>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</si>
  <si>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</si>
  <si>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</si>
  <si>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</si>
  <si>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</si>
  <si>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</si>
  <si>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</si>
  <si>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</si>
  <si>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</si>
  <si>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</si>
  <si>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</si>
  <si>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</si>
  <si>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</si>
  <si>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</si>
  <si>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</si>
  <si>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</si>
  <si>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</si>
  <si>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</si>
  <si>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</si>
  <si>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</si>
  <si>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</si>
  <si>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</si>
  <si>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</si>
  <si>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</si>
  <si>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</si>
  <si>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</si>
  <si>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</si>
  <si>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</si>
  <si>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</si>
  <si>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</si>
  <si>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</si>
  <si>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</si>
  <si>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</si>
  <si>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</si>
  <si>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</si>
  <si>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</si>
  <si>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</si>
  <si>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</si>
  <si>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</si>
  <si>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</si>
  <si>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</si>
  <si>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</si>
  <si>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</si>
  <si>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</si>
  <si>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</si>
  <si>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</si>
  <si>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</si>
  <si>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</si>
  <si>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</si>
  <si>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</si>
  <si>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</si>
  <si>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</si>
  <si>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</si>
  <si>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</si>
  <si>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</si>
  <si>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</si>
  <si>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</si>
  <si>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</si>
  <si>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</si>
  <si>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</si>
  <si>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</si>
  <si>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</si>
  <si>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</si>
  <si>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</si>
  <si>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</si>
  <si>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</si>
  <si>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</si>
  <si>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</si>
  <si>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</si>
  <si>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</si>
  <si>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</si>
  <si>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</si>
  <si>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</si>
  <si>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</si>
  <si>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</si>
  <si>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</si>
  <si>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</si>
  <si>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</si>
  <si>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</si>
  <si>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</si>
  <si>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</si>
  <si>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</si>
  <si>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</si>
  <si>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</si>
  <si>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</si>
  <si>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</si>
  <si>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</si>
  <si>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</si>
  <si>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</si>
  <si>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</si>
  <si>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</si>
  <si>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</si>
  <si>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</si>
  <si>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</si>
  <si>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</si>
  <si>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</si>
  <si>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</si>
  <si>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</si>
  <si>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</si>
  <si>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</si>
  <si>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</si>
  <si>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</si>
  <si>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</si>
  <si>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</si>
  <si>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</si>
  <si>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</si>
  <si>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</si>
  <si>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</si>
  <si>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</si>
  <si>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</si>
  <si>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</si>
  <si>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</si>
  <si>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</si>
  <si>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</si>
  <si>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</si>
  <si>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</si>
  <si>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</si>
  <si>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</si>
  <si>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</si>
  <si>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</si>
  <si>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</si>
  <si>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</si>
  <si>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</si>
  <si>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</si>
  <si>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</si>
  <si>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</si>
  <si>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</si>
  <si>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</si>
  <si>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</si>
  <si>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</si>
  <si>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</si>
  <si>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</si>
  <si>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</si>
  <si>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</si>
  <si>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</si>
  <si>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</si>
  <si>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</si>
  <si>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</si>
  <si>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</si>
  <si>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</si>
  <si>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</si>
  <si>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</si>
  <si>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</si>
  <si>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</si>
  <si>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</si>
  <si>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</si>
  <si>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</si>
  <si>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</si>
  <si>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</si>
  <si>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</si>
  <si>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</si>
  <si>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</si>
  <si>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</si>
  <si>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</si>
  <si>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</si>
  <si>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</si>
  <si>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</si>
  <si>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</si>
  <si>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</si>
  <si>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</si>
  <si>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</si>
  <si>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</si>
  <si>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</si>
  <si>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</si>
  <si>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</si>
  <si>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</si>
  <si>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</si>
  <si>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</si>
  <si>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</si>
  <si>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</si>
  <si>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</si>
  <si>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</si>
  <si>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</si>
  <si>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</si>
  <si>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</si>
  <si>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</si>
  <si>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</si>
  <si>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</si>
  <si>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</si>
  <si>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</si>
  <si>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</si>
  <si>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</si>
  <si>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</si>
  <si>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</si>
  <si>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</si>
  <si>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</si>
  <si>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</si>
  <si>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</si>
  <si>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</si>
  <si>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</si>
  <si>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</si>
  <si>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</si>
  <si>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</si>
  <si>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</si>
  <si>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</si>
  <si>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</si>
  <si>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</si>
  <si>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</si>
  <si>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</si>
  <si>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</si>
  <si>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</si>
  <si>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</si>
  <si>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</si>
  <si>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</si>
  <si>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</si>
  <si>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</si>
  <si>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</si>
  <si>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</si>
  <si>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</si>
  <si>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</si>
  <si>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</si>
  <si>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</si>
  <si>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</si>
  <si>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</si>
  <si>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</si>
  <si>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</si>
  <si>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</si>
  <si>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</si>
  <si>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</si>
  <si>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</si>
  <si>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</si>
  <si>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</si>
  <si>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</si>
  <si>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</si>
  <si>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</si>
  <si>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</si>
  <si>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</si>
  <si>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</si>
  <si>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</si>
  <si>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</si>
  <si>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</si>
  <si>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</si>
  <si>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</si>
  <si>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</si>
  <si>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</si>
  <si>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</si>
  <si>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</si>
  <si>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</si>
  <si>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</si>
  <si>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</si>
  <si>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</si>
  <si>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</si>
  <si>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</si>
  <si>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</si>
  <si>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</si>
  <si>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</si>
  <si>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</si>
  <si>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</si>
  <si>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</si>
  <si>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</si>
  <si>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</si>
  <si>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</si>
  <si>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</si>
  <si>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</si>
  <si>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</si>
  <si>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</si>
  <si>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</si>
  <si>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</si>
  <si>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</si>
  <si>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</si>
  <si>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</si>
  <si>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</si>
  <si>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</si>
  <si>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</si>
  <si>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</si>
  <si>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</si>
  <si>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</si>
  <si>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</si>
  <si>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</si>
  <si>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</si>
  <si>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</si>
  <si>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</si>
  <si>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</si>
  <si>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</si>
  <si>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</si>
  <si>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</si>
  <si>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</si>
  <si>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</si>
  <si>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</si>
  <si>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</si>
  <si>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</si>
  <si>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</si>
  <si>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</si>
  <si>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</si>
  <si>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</si>
  <si>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</si>
  <si>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</si>
  <si>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</si>
  <si>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</si>
  <si>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</si>
  <si>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</si>
  <si>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</si>
  <si>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</si>
  <si>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</si>
  <si>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</si>
  <si>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</si>
  <si>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</si>
  <si>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</si>
  <si>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</si>
  <si>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</si>
  <si>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</si>
  <si>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</si>
  <si>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</si>
  <si>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</si>
  <si>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</si>
  <si>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</si>
  <si>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</si>
  <si>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</si>
  <si>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</si>
  <si>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</si>
  <si>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</si>
  <si>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</si>
  <si>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</si>
  <si>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</si>
  <si>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</si>
  <si>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</si>
  <si>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</si>
  <si>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</si>
  <si>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</si>
  <si>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</si>
  <si>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</si>
  <si>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</si>
  <si>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</si>
  <si>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</si>
  <si>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</si>
  <si>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</si>
  <si>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</si>
  <si>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</si>
  <si>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</si>
  <si>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</si>
  <si>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</si>
  <si>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</si>
  <si>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</si>
  <si>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</si>
  <si>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</si>
  <si>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</si>
  <si>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</si>
  <si>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</si>
  <si>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</si>
  <si>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</si>
  <si>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</si>
  <si>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</si>
  <si>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</si>
  <si>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</si>
  <si>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</si>
  <si>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</si>
  <si>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</si>
  <si>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</si>
  <si>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</si>
  <si>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</si>
  <si>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</si>
  <si>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</si>
  <si>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</si>
  <si>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</si>
  <si>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</si>
  <si>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</si>
  <si>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</si>
  <si>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</si>
  <si>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</si>
  <si>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</si>
  <si>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</si>
  <si>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</si>
  <si>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</si>
  <si>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</si>
  <si>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</si>
  <si>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</si>
  <si>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</si>
  <si>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</si>
  <si>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</si>
  <si>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</si>
  <si>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</si>
  <si>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</si>
  <si>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</si>
  <si>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</si>
  <si>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</si>
  <si>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</si>
  <si>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</si>
  <si>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</si>
  <si>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</si>
  <si>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</si>
  <si>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</si>
  <si>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</si>
  <si>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</si>
  <si>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</si>
  <si>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</si>
  <si>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</si>
  <si>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</si>
  <si>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</si>
  <si>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</si>
  <si>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</si>
  <si>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</si>
  <si>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</si>
  <si>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</si>
  <si>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</si>
  <si>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</si>
  <si>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</si>
  <si>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</si>
  <si>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</si>
  <si>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</si>
  <si>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</si>
  <si>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</si>
  <si>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</si>
  <si>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</si>
  <si>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</si>
  <si>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</si>
  <si>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</si>
  <si>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</si>
  <si>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</si>
  <si>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</si>
  <si>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</si>
  <si>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</si>
  <si>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</si>
  <si>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</si>
  <si>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</si>
  <si>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</si>
  <si>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</si>
  <si>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</si>
  <si>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</si>
  <si>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</si>
  <si>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</si>
  <si>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</si>
  <si>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</si>
  <si>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</si>
  <si>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</si>
  <si>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</si>
  <si>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</si>
  <si>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</si>
  <si>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</si>
  <si>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</si>
  <si>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</si>
  <si>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</si>
  <si>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</si>
  <si>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</si>
  <si>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</si>
  <si>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</si>
  <si>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</si>
  <si>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</si>
  <si>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</si>
  <si>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</si>
  <si>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</si>
  <si>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</si>
  <si>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</si>
  <si>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</si>
  <si>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</si>
  <si>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</si>
  <si>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</si>
  <si>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</si>
  <si>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</si>
  <si>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</si>
  <si>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</si>
  <si>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</si>
  <si>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</si>
  <si>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</si>
  <si>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</si>
  <si>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</si>
  <si>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</si>
  <si>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</si>
  <si>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</si>
  <si>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</si>
  <si>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</si>
  <si>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</si>
  <si>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</si>
  <si>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</si>
  <si>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</si>
  <si>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</si>
  <si>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</si>
  <si>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</si>
  <si>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</si>
  <si>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</si>
  <si>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</si>
  <si>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</si>
  <si>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</si>
  <si>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</si>
  <si>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</si>
  <si>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</si>
  <si>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</si>
  <si>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</si>
  <si>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</si>
  <si>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</si>
  <si>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</si>
  <si>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</si>
  <si>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</si>
  <si>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</si>
  <si>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</si>
  <si>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</si>
  <si>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</si>
  <si>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</si>
  <si>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</si>
  <si>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</si>
  <si>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</si>
  <si>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</si>
  <si>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</si>
  <si>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</si>
  <si>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</si>
  <si>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</si>
  <si>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</si>
  <si>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</si>
  <si>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</si>
  <si>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</si>
  <si>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</si>
  <si>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</si>
  <si>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</si>
  <si>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</si>
  <si>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</si>
  <si>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</si>
  <si>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</si>
  <si>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</si>
  <si>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</si>
  <si>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</si>
  <si>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</si>
  <si>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</si>
  <si>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</si>
  <si>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</si>
  <si>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</si>
  <si>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</si>
  <si>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</si>
  <si>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</si>
  <si>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</si>
  <si>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</si>
  <si>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</si>
  <si>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</si>
  <si>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</si>
  <si>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</si>
  <si>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</si>
  <si>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</si>
  <si>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</si>
  <si>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</si>
  <si>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</si>
  <si>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</si>
  <si>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</si>
  <si>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</si>
  <si>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</si>
  <si>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</si>
  <si>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</si>
  <si>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</si>
  <si>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</si>
  <si>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</si>
  <si>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</si>
  <si>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</si>
  <si>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</si>
  <si>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</si>
  <si>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</si>
  <si>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</si>
  <si>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</si>
  <si>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</si>
  <si>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</si>
  <si>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</si>
  <si>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</si>
  <si>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</si>
  <si>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</si>
  <si>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</si>
  <si>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</si>
  <si>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</si>
  <si>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</si>
  <si>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</si>
  <si>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</si>
  <si>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</si>
  <si>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</si>
  <si>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</si>
  <si>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</si>
  <si>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</si>
  <si>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</si>
  <si>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</si>
  <si>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</si>
  <si>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</si>
  <si>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</si>
  <si>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</si>
  <si>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</si>
  <si>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</si>
  <si>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</si>
  <si>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</si>
  <si>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</si>
  <si>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</si>
  <si>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</si>
  <si>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</si>
  <si>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</si>
  <si>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</si>
  <si>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</si>
  <si>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</si>
  <si>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</si>
  <si>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</si>
  <si>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</si>
  <si>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</si>
  <si>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</si>
  <si>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</si>
  <si>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</si>
  <si>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</si>
  <si>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</si>
  <si>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</si>
  <si>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</si>
  <si>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</si>
  <si>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</si>
  <si>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</si>
  <si>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</si>
  <si>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</si>
  <si>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</si>
  <si>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</si>
  <si>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</si>
  <si>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</si>
  <si>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</si>
  <si>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</si>
  <si>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</si>
  <si>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</si>
  <si>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</si>
  <si>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</si>
  <si>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</si>
  <si>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</si>
  <si>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</si>
  <si>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</si>
  <si>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</si>
  <si>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</si>
  <si>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</si>
  <si>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</si>
  <si>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</si>
  <si>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</si>
  <si>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</si>
  <si>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</si>
  <si>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</si>
  <si>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</si>
  <si>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</si>
  <si>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</si>
  <si>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</si>
  <si>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</si>
  <si>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</si>
  <si>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</si>
  <si>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</si>
  <si>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</si>
  <si>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</si>
  <si>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</si>
  <si>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</si>
  <si>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</si>
  <si>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</si>
  <si>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</si>
  <si>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</si>
  <si>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</si>
  <si>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</si>
  <si>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</si>
  <si>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</si>
  <si>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</si>
  <si>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</si>
  <si>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</si>
  <si>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</si>
  <si>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</si>
  <si>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</si>
  <si>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</si>
  <si>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</si>
  <si>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</si>
  <si>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</si>
  <si>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</si>
  <si>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</si>
  <si>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</si>
  <si>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</si>
  <si>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</si>
  <si>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</si>
  <si>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</si>
  <si>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</si>
  <si>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</si>
  <si>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</si>
  <si>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</si>
  <si>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</si>
  <si>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</si>
  <si>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</si>
  <si>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</si>
  <si>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</si>
  <si>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</si>
  <si>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</si>
  <si>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</si>
  <si>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</si>
  <si>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</si>
  <si>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</si>
  <si>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</si>
  <si>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</si>
  <si>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</si>
  <si>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</si>
  <si>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</si>
  <si>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</si>
  <si>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</si>
  <si>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</si>
  <si>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</si>
  <si>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</si>
  <si>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</si>
  <si>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</si>
  <si>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</si>
  <si>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</si>
  <si>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</si>
  <si>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</si>
  <si>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</si>
  <si>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</si>
  <si>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</si>
  <si>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</si>
  <si>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</si>
  <si>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</si>
  <si>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</si>
  <si>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</si>
  <si>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</si>
  <si>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</si>
  <si>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</si>
  <si>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</si>
  <si>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</si>
  <si>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</si>
  <si>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</si>
  <si>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</si>
  <si>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</si>
  <si>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</si>
  <si>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</si>
  <si>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</si>
  <si>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</si>
  <si>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</si>
  <si>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</si>
  <si>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</si>
  <si>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</si>
  <si>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</si>
  <si>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</si>
  <si>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</si>
  <si>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</si>
  <si>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</si>
  <si>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</si>
  <si>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</si>
  <si>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</si>
  <si>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</si>
  <si>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</si>
  <si>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</si>
  <si>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</si>
  <si>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</si>
  <si>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</si>
  <si>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</si>
  <si>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</si>
  <si>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</si>
  <si>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</si>
  <si>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</si>
  <si>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</si>
  <si>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</si>
  <si>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</si>
  <si>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</si>
  <si>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</si>
  <si>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</si>
  <si>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</si>
  <si>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</si>
  <si>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</si>
  <si>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</si>
  <si>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</si>
  <si>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</si>
  <si>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</si>
  <si>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</si>
  <si>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</si>
  <si>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</si>
  <si>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</si>
  <si>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</si>
  <si>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</si>
  <si>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</si>
  <si>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</si>
  <si>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</si>
  <si>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</si>
  <si>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</si>
  <si>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</si>
  <si>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</si>
  <si>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</si>
  <si>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</si>
  <si>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</si>
  <si>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</si>
  <si>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</si>
  <si>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</si>
  <si>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</si>
  <si>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</si>
  <si>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</si>
  <si>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</si>
  <si>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</si>
  <si>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</si>
  <si>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</si>
  <si>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</si>
  <si>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</si>
  <si>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</si>
  <si>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</si>
  <si>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</si>
  <si>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</si>
  <si>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</si>
  <si>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</si>
  <si>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</si>
  <si>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</si>
  <si>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</si>
  <si>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</si>
  <si>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</si>
  <si>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</si>
  <si>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</si>
  <si>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</si>
  <si>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</si>
  <si>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</si>
  <si>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</si>
  <si>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</si>
  <si>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</si>
  <si>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</si>
  <si>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</si>
  <si>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</si>
  <si>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</si>
  <si>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</si>
  <si>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</si>
  <si>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</si>
  <si>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</si>
  <si>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</si>
  <si>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</si>
  <si>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</si>
  <si>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</si>
  <si>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</si>
  <si>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</si>
  <si>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</si>
  <si>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</si>
  <si>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</si>
  <si>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</si>
  <si>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</si>
  <si>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</si>
  <si>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</si>
  <si>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</si>
  <si>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</si>
  <si>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</si>
  <si>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</si>
  <si>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</si>
  <si>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</si>
  <si>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</si>
  <si>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</si>
  <si>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</si>
  <si>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</si>
  <si>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</si>
  <si>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</si>
  <si>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</si>
  <si>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</si>
  <si>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</si>
  <si>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</si>
  <si>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</si>
  <si>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</si>
  <si>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</si>
  <si>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</si>
  <si>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</si>
  <si>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</si>
  <si>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</si>
  <si>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</si>
  <si>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</si>
  <si>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</si>
  <si>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</si>
  <si>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</si>
  <si>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</si>
  <si>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</si>
  <si>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</si>
  <si>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</si>
  <si>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</si>
  <si>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</si>
  <si>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</si>
  <si>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</si>
  <si>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</si>
  <si>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</si>
  <si>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</si>
  <si>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</si>
  <si>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</si>
  <si>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</si>
  <si>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</si>
  <si>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</si>
  <si>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</si>
  <si>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</si>
  <si>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</si>
  <si>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</si>
  <si>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</si>
  <si>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</si>
  <si>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</si>
  <si>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</si>
  <si>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</si>
  <si>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</si>
  <si>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</si>
  <si>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</si>
  <si>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</si>
  <si>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</si>
  <si>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</si>
  <si>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</si>
  <si>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</si>
  <si>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</si>
  <si>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</si>
  <si>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</si>
  <si>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</si>
  <si>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</si>
  <si>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</si>
  <si>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</si>
  <si>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</si>
  <si>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</si>
  <si>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</si>
  <si>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</si>
  <si>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</si>
  <si>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</si>
  <si>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</si>
  <si>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</si>
  <si>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</si>
  <si>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</si>
  <si>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</si>
  <si>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</si>
  <si>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</si>
  <si>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</si>
  <si>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</si>
  <si>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</si>
  <si>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</si>
  <si>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</si>
  <si>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</si>
  <si>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</si>
  <si>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</si>
  <si>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</si>
  <si>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</si>
  <si>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</si>
  <si>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</si>
  <si>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</si>
  <si>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</si>
  <si>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</si>
  <si>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</si>
  <si>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</si>
  <si>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</si>
  <si>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</si>
  <si>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</si>
  <si>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</si>
  <si>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</si>
  <si>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</si>
  <si>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</si>
  <si>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</si>
  <si>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</si>
  <si>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</si>
  <si>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</si>
  <si>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</si>
  <si>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</si>
  <si>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</si>
  <si>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</si>
  <si>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</si>
  <si>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</si>
  <si>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</si>
  <si>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</si>
  <si>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</si>
  <si>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</si>
  <si>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</si>
  <si>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</si>
  <si>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</si>
  <si>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</si>
  <si>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</si>
  <si>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</si>
  <si>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</si>
  <si>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</si>
  <si>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</si>
  <si>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</si>
  <si>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</si>
  <si>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</si>
  <si>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</si>
  <si>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</si>
  <si>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</si>
  <si>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</si>
  <si>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</si>
  <si>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</si>
  <si>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</si>
  <si>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</si>
  <si>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</si>
  <si>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</si>
  <si>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</si>
  <si>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</si>
  <si>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</si>
  <si>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</si>
  <si>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</si>
  <si>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</si>
  <si>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</si>
  <si>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</si>
  <si>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</si>
  <si>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</si>
  <si>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</si>
  <si>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</si>
  <si>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</si>
  <si>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</si>
  <si>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</si>
  <si>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</si>
  <si>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</si>
  <si>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</si>
  <si>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</si>
  <si>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</si>
  <si>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</si>
  <si>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</si>
  <si>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</si>
  <si>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</si>
  <si>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</si>
  <si>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</si>
  <si>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</si>
  <si>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</si>
  <si>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</si>
  <si>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</si>
  <si>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</si>
  <si>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</si>
  <si>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</si>
  <si>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</si>
  <si>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</si>
  <si>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</si>
  <si>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</si>
  <si>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</si>
  <si>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</si>
  <si>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</si>
  <si>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</si>
  <si>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</si>
  <si>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</si>
  <si>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</si>
  <si>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</si>
  <si>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</si>
  <si>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</si>
  <si>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</si>
  <si>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</si>
  <si>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</si>
  <si>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</si>
  <si>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</si>
  <si>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</si>
  <si>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</si>
  <si>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</si>
  <si>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</si>
  <si>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</si>
  <si>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</si>
  <si>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</si>
  <si>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</si>
  <si>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</si>
  <si>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</si>
  <si>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</si>
  <si>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</si>
  <si>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</si>
  <si>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</si>
  <si>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</si>
  <si>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</si>
  <si>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</si>
  <si>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</si>
  <si>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</si>
  <si>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</si>
  <si>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</si>
  <si>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</si>
  <si>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</si>
  <si>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</si>
  <si>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</si>
  <si>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</si>
  <si>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</si>
  <si>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</si>
  <si>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</si>
  <si>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</si>
  <si>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</si>
  <si>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</si>
  <si>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</si>
  <si>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</si>
  <si>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</si>
  <si>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</si>
  <si>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</si>
  <si>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</si>
  <si>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</si>
  <si>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</si>
  <si>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</si>
  <si>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</si>
  <si>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</si>
  <si>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</si>
  <si>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</si>
  <si>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</si>
  <si>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</si>
  <si>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</si>
  <si>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</si>
  <si>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</si>
  <si>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</si>
  <si>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</si>
  <si>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</si>
  <si>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</si>
  <si>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</si>
  <si>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</si>
  <si>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</si>
  <si>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</si>
  <si>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</si>
  <si>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</si>
  <si>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</si>
  <si>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</si>
  <si>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</si>
  <si>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</si>
  <si>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</si>
  <si>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</si>
  <si>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</si>
  <si>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</si>
  <si>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</si>
  <si>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</si>
  <si>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</si>
  <si>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</si>
  <si>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</si>
  <si>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</si>
  <si>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</si>
  <si>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</si>
  <si>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</si>
  <si>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</si>
  <si>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</si>
  <si>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</si>
  <si>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</si>
  <si>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</si>
  <si>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</si>
  <si>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</si>
  <si>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</si>
  <si>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</si>
  <si>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</si>
  <si>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</si>
  <si>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</si>
  <si>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</si>
  <si>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</si>
  <si>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</si>
  <si>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</si>
  <si>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</si>
  <si>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</si>
  <si>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</si>
  <si>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</si>
  <si>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</si>
  <si>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</si>
  <si>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</si>
  <si>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</si>
  <si>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</si>
  <si>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</si>
  <si>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</si>
  <si>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</si>
  <si>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</si>
  <si>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</si>
  <si>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</si>
  <si>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</si>
  <si>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</si>
  <si>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</si>
  <si>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</si>
  <si>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</si>
  <si>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</si>
  <si>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</si>
  <si>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</si>
  <si>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</si>
  <si>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</si>
  <si>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</si>
  <si>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</si>
  <si>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</si>
  <si>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</si>
  <si>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</si>
  <si>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</si>
  <si>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</si>
  <si>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</si>
  <si>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</si>
  <si>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</si>
  <si>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</si>
  <si>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</si>
  <si>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</si>
  <si>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</si>
  <si>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</si>
  <si>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</si>
  <si>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</si>
  <si>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</si>
  <si>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</si>
  <si>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</si>
  <si>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</si>
  <si>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</si>
  <si>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</si>
  <si>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</si>
  <si>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</si>
  <si>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</si>
  <si>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</si>
  <si>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</si>
  <si>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</si>
  <si>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</si>
  <si>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</si>
  <si>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</si>
  <si>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</si>
  <si>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</si>
  <si>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</si>
  <si>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</si>
  <si>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</si>
  <si>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</si>
  <si>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</si>
  <si>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</si>
  <si>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</si>
  <si>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</si>
  <si>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</si>
  <si>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</si>
  <si>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</si>
  <si>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</si>
  <si>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</si>
  <si>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</si>
  <si>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</si>
  <si>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</si>
  <si>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</si>
  <si>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</si>
  <si>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</si>
  <si>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</si>
  <si>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</si>
  <si>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</si>
  <si>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</si>
  <si>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</si>
  <si>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</si>
  <si>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</si>
  <si>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</si>
  <si>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</si>
  <si>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</si>
  <si>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</si>
  <si>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</si>
  <si>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</si>
  <si>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</si>
  <si>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</si>
  <si>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</si>
  <si>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</si>
  <si>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</si>
  <si>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</si>
  <si>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</si>
  <si>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</si>
  <si>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</si>
  <si>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</si>
  <si>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</si>
  <si>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</si>
  <si>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</si>
  <si>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</si>
  <si>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</si>
  <si>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</si>
  <si>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</si>
  <si>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</si>
  <si>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</si>
  <si>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</si>
  <si>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</si>
  <si>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</si>
  <si>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</si>
  <si>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</si>
  <si>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</si>
  <si>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</si>
  <si>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</si>
  <si>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</si>
  <si>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</si>
  <si>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</si>
  <si>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</si>
  <si>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</si>
  <si>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</si>
  <si>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</si>
  <si>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</si>
  <si>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</si>
  <si>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</si>
  <si>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</si>
  <si>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</si>
  <si>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</si>
  <si>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</si>
  <si>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</si>
  <si>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</si>
  <si>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</si>
  <si>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</si>
  <si>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</si>
  <si>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</si>
  <si>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</si>
  <si>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</si>
  <si>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</si>
  <si>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</si>
  <si>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</si>
  <si>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</si>
  <si>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</si>
  <si>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</si>
  <si>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</si>
  <si>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</si>
  <si>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</si>
  <si>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</si>
  <si>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</si>
  <si>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</si>
  <si>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</si>
  <si>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</si>
  <si>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</si>
  <si>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</si>
  <si>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</si>
  <si>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</si>
  <si>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</si>
  <si>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</si>
  <si>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</si>
  <si>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</si>
  <si>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</si>
  <si>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</si>
  <si>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</si>
  <si>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</si>
  <si>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</si>
  <si>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</si>
  <si>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</si>
  <si>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</si>
  <si>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</si>
  <si>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</si>
  <si>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</si>
  <si>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</si>
  <si>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</si>
  <si>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</si>
  <si>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</si>
  <si>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</si>
  <si>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</si>
  <si>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</si>
  <si>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</si>
  <si>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</si>
  <si>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</si>
  <si>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</si>
  <si>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</si>
  <si>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</si>
  <si>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</si>
  <si>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</si>
  <si>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</si>
  <si>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</si>
  <si>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</si>
  <si>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</si>
  <si>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</si>
  <si>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</si>
  <si>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</si>
  <si>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</si>
  <si>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</si>
  <si>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</si>
  <si>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</si>
  <si>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</si>
  <si>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</si>
  <si>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</si>
  <si>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</si>
  <si>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</si>
  <si>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</si>
  <si>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</si>
  <si>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</si>
  <si>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</si>
  <si>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</si>
  <si>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</si>
  <si>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</si>
  <si>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</si>
  <si>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</si>
  <si>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</si>
  <si>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</si>
  <si>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</si>
  <si>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</si>
  <si>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</si>
  <si>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</si>
  <si>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</si>
  <si>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</si>
  <si>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</si>
  <si>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</si>
  <si>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</si>
  <si>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</si>
  <si>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</si>
  <si>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</si>
  <si>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</si>
  <si>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</si>
  <si>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</si>
  <si>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</si>
  <si>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</si>
  <si>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</si>
  <si>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</si>
  <si>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</si>
  <si>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</si>
  <si>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</si>
  <si>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</si>
  <si>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</si>
  <si>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</si>
  <si>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</si>
  <si>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</si>
  <si>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</si>
  <si>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</si>
  <si>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</si>
  <si>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</si>
  <si>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</si>
  <si>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</si>
  <si>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</si>
  <si>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</si>
  <si>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</si>
  <si>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</si>
  <si>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</si>
  <si>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</si>
  <si>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</si>
  <si>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</si>
  <si>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</si>
  <si>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</si>
  <si>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</si>
  <si>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</si>
  <si>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</si>
  <si>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</si>
  <si>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</si>
  <si>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</si>
  <si>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</si>
  <si>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</si>
  <si>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</si>
  <si>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</si>
  <si>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</si>
  <si>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</si>
  <si>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</si>
  <si>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</si>
  <si>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</si>
  <si>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</si>
  <si>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</si>
  <si>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</si>
  <si>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</si>
  <si>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</si>
  <si>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</si>
  <si>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</si>
  <si>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</si>
  <si>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</si>
  <si>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</si>
  <si>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</si>
  <si>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</si>
  <si>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</si>
  <si>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</si>
  <si>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</si>
  <si>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</si>
  <si>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</si>
  <si>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</si>
  <si>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</si>
  <si>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</si>
  <si>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</si>
  <si>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</si>
  <si>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</si>
  <si>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</si>
  <si>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</si>
  <si>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</si>
  <si>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</si>
  <si>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</si>
  <si>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</si>
  <si>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</si>
  <si>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</si>
  <si>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</si>
  <si>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</si>
  <si>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</si>
  <si>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</si>
  <si>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</si>
  <si>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</si>
  <si>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</si>
  <si>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</si>
  <si>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</si>
  <si>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</si>
  <si>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</si>
  <si>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</si>
  <si>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</si>
  <si>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</si>
  <si>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</si>
  <si>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</si>
  <si>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</si>
  <si>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</si>
  <si>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</si>
  <si>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</si>
  <si>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</si>
  <si>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</si>
  <si>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</si>
  <si>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</si>
  <si>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</si>
  <si>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</si>
  <si>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</si>
  <si>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</si>
  <si>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</si>
  <si>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</si>
  <si>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</si>
  <si>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</si>
  <si>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</si>
  <si>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</si>
  <si>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</si>
  <si>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</si>
  <si>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</si>
  <si>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</si>
  <si>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</si>
  <si>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</si>
  <si>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</si>
  <si>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</si>
  <si>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</si>
  <si>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</si>
  <si>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</si>
  <si>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</si>
  <si>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</si>
  <si>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</si>
  <si>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</si>
  <si>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</si>
  <si>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</si>
  <si>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</si>
  <si>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</si>
  <si>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</si>
  <si>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</si>
  <si>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</si>
  <si>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</si>
  <si>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</si>
  <si>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</si>
  <si>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</si>
  <si>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</si>
  <si>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</si>
  <si>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</si>
  <si>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</si>
  <si>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</si>
  <si>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</si>
  <si>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</si>
  <si>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</si>
  <si>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</si>
  <si>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</si>
  <si>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</si>
  <si>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</si>
  <si>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</si>
  <si>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</si>
  <si>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</si>
  <si>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</si>
  <si>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</si>
  <si>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</si>
  <si>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</si>
  <si>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</si>
  <si>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</si>
  <si>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</si>
  <si>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</si>
  <si>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</si>
  <si>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</si>
  <si>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</si>
  <si>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</si>
  <si>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</si>
  <si>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</si>
  <si>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</si>
  <si>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</si>
  <si>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</si>
  <si>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</si>
  <si>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</si>
  <si>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</si>
  <si>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</si>
  <si>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</si>
  <si>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</si>
  <si>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</si>
  <si>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</si>
  <si>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</si>
  <si>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</si>
  <si>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</si>
  <si>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</si>
  <si>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</si>
  <si>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</si>
  <si>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</si>
  <si>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</si>
  <si>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</si>
  <si>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</si>
  <si>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</si>
  <si>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</si>
  <si>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</si>
  <si>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</si>
  <si>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</si>
  <si>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</si>
  <si>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</si>
  <si>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</si>
  <si>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</si>
  <si>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</si>
  <si>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</si>
  <si>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</si>
  <si>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</si>
  <si>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</si>
  <si>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</si>
  <si>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</si>
  <si>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</si>
  <si>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</si>
  <si>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</si>
  <si>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</si>
  <si>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</si>
  <si>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</si>
  <si>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</si>
  <si>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</si>
  <si>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</si>
  <si>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</si>
  <si>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</si>
  <si>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</si>
  <si>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</si>
  <si>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</si>
  <si>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</si>
  <si>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</si>
  <si>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</si>
  <si>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</si>
  <si>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</si>
  <si>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</si>
  <si>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</si>
  <si>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</si>
  <si>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</si>
  <si>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</si>
  <si>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</si>
  <si>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</si>
  <si>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</si>
  <si>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</si>
  <si>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</si>
  <si>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</si>
  <si>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</si>
  <si>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</si>
  <si>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</si>
  <si>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</si>
  <si>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</si>
  <si>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</si>
  <si>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</si>
  <si>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</si>
  <si>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</si>
  <si>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</si>
  <si>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</si>
  <si>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</si>
  <si>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</si>
  <si>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</si>
  <si>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</si>
  <si>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</si>
  <si>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</si>
  <si>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</si>
  <si>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</si>
  <si>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</si>
  <si>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</si>
  <si>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</si>
  <si>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</si>
  <si>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</si>
  <si>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</si>
  <si>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</si>
  <si>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</si>
  <si>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</si>
  <si>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</si>
  <si>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</si>
  <si>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</si>
  <si>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</si>
  <si>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</si>
  <si>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</si>
  <si>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</si>
  <si>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</si>
  <si>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</si>
  <si>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</si>
  <si>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</si>
  <si>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</si>
  <si>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</si>
  <si>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</si>
  <si>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</si>
  <si>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</si>
  <si>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</si>
  <si>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</si>
  <si>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</si>
  <si>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</si>
  <si>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</si>
  <si>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</si>
  <si>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</si>
  <si>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</si>
  <si>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</si>
  <si>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</si>
  <si>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</si>
  <si>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</si>
  <si>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</si>
  <si>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</si>
  <si>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</si>
  <si>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</si>
  <si>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</si>
  <si>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</si>
  <si>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</si>
  <si>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</si>
  <si>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</si>
  <si>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</si>
  <si>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</si>
  <si>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</si>
  <si>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</si>
  <si>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</si>
  <si>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</si>
  <si>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</si>
  <si>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</si>
  <si>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</si>
  <si>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</si>
  <si>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</si>
  <si>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</si>
  <si>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</si>
  <si>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</si>
  <si>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</si>
  <si>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</si>
  <si>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</si>
  <si>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</si>
  <si>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</si>
  <si>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</si>
  <si>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</si>
  <si>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</si>
  <si>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</si>
  <si>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</si>
  <si>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</si>
  <si>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</si>
  <si>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</si>
  <si>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</si>
  <si>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</si>
  <si>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</si>
  <si>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</si>
  <si>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</si>
  <si>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</si>
  <si>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</si>
  <si>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</si>
  <si>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</si>
  <si>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</si>
  <si>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</si>
  <si>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</si>
  <si>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</si>
  <si>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</si>
  <si>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</si>
  <si>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</si>
  <si>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</si>
  <si>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</si>
  <si>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</si>
  <si>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</si>
  <si>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</si>
  <si>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</si>
  <si>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</si>
  <si>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</si>
  <si>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</si>
  <si>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</si>
  <si>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</si>
  <si>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</si>
  <si>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</si>
  <si>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</si>
  <si>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</si>
  <si>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</si>
  <si>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</si>
  <si>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</si>
  <si>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</si>
  <si>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</si>
  <si>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</si>
  <si>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</si>
  <si>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</si>
  <si>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</si>
  <si>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</si>
  <si>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</si>
  <si>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</si>
  <si>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</si>
  <si>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</si>
  <si>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</si>
  <si>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</si>
  <si>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</si>
  <si>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</si>
  <si>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</si>
  <si>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</si>
  <si>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</si>
  <si>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</si>
  <si>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</si>
  <si>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</si>
  <si>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</si>
  <si>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</si>
  <si>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</si>
  <si>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</si>
  <si>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</si>
  <si>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</si>
  <si>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</si>
  <si>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</si>
  <si>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</si>
  <si>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</si>
  <si>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</si>
  <si>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</si>
  <si>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</si>
  <si>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</si>
  <si>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</si>
  <si>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</si>
  <si>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</si>
  <si>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</si>
  <si>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</si>
  <si>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</si>
  <si>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</si>
  <si>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</si>
  <si>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</si>
  <si>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</si>
  <si>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</si>
  <si>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</si>
  <si>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</si>
  <si>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</si>
  <si>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</si>
  <si>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</si>
  <si>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</si>
  <si>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</si>
  <si>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</si>
  <si>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</si>
  <si>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</si>
  <si>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</si>
  <si>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</si>
  <si>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</si>
  <si>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</si>
  <si>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</si>
  <si>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</si>
  <si>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</si>
  <si>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</si>
  <si>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</si>
  <si>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</si>
  <si>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</si>
  <si>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</si>
  <si>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</si>
  <si>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</si>
  <si>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</si>
  <si>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</si>
  <si>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</si>
  <si>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</si>
  <si>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</si>
  <si>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</si>
  <si>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</si>
  <si>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</si>
  <si>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</si>
  <si>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</si>
  <si>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</si>
  <si>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</si>
  <si>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</si>
  <si>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</si>
  <si>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</si>
  <si>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</si>
  <si>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</si>
  <si>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</si>
  <si>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</si>
  <si>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</si>
  <si>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</si>
  <si>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</si>
  <si>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</si>
  <si>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</si>
  <si>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</si>
  <si>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</si>
  <si>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</si>
  <si>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</si>
  <si>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</si>
  <si>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</si>
  <si>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</si>
  <si>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</si>
  <si>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</si>
  <si>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</si>
  <si>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</si>
  <si>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</si>
  <si>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</si>
  <si>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</si>
  <si>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</si>
  <si>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</si>
  <si>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</si>
  <si>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</si>
  <si>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</si>
  <si>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</si>
  <si>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</si>
  <si>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</si>
  <si>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</si>
  <si>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</si>
  <si>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</si>
  <si>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</si>
  <si>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</si>
  <si>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</si>
  <si>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</si>
  <si>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</si>
  <si>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</si>
  <si>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</si>
  <si>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</si>
  <si>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</si>
  <si>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</si>
  <si>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</si>
  <si>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</si>
  <si>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</si>
  <si>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</si>
  <si>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</si>
  <si>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</si>
  <si>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</si>
  <si>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</si>
  <si>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</si>
  <si>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</si>
  <si>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</si>
  <si>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</si>
  <si>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</si>
  <si>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</si>
  <si>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</si>
  <si>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</si>
  <si>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</si>
  <si>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</si>
  <si>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</si>
  <si>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</si>
  <si>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</si>
  <si>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</si>
  <si>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</si>
  <si>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</si>
  <si>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</si>
  <si>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</si>
  <si>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</si>
  <si>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</si>
  <si>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</si>
  <si>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</si>
  <si>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</si>
  <si>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</si>
  <si>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</si>
  <si>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</si>
  <si>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</si>
  <si>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</si>
  <si>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</si>
  <si>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</si>
  <si>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</si>
  <si>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</si>
  <si>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</si>
  <si>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</si>
  <si>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</si>
  <si>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</si>
  <si>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</si>
  <si>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</si>
  <si>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</si>
  <si>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</si>
  <si>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</si>
  <si>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</si>
  <si>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</si>
  <si>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</si>
  <si>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</si>
  <si>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</si>
  <si>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</si>
  <si>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</si>
  <si>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</si>
  <si>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</si>
  <si>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</si>
  <si>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</si>
  <si>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</si>
  <si>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</si>
  <si>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</si>
  <si>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</si>
  <si>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</si>
  <si>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</si>
  <si>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</si>
  <si>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</si>
  <si>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</si>
  <si>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</si>
  <si>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</si>
  <si>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</si>
  <si>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</si>
  <si>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</si>
  <si>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</si>
  <si>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</si>
  <si>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</si>
  <si>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</si>
  <si>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</si>
  <si>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</si>
  <si>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</si>
  <si>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</si>
  <si>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</si>
  <si>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</si>
  <si>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</si>
  <si>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</si>
  <si>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</si>
  <si>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</si>
  <si>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</si>
  <si>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</si>
  <si>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</si>
  <si>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</si>
  <si>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</si>
  <si>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</si>
  <si>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</si>
  <si>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</si>
  <si>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</si>
  <si>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</si>
  <si>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</si>
  <si>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</si>
  <si>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</si>
  <si>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</si>
  <si>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</si>
  <si>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</si>
  <si>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</si>
  <si>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</si>
  <si>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</si>
  <si>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</si>
  <si>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</si>
  <si>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</si>
  <si>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</si>
  <si>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</si>
  <si>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</si>
  <si>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</si>
  <si>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</si>
  <si>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</si>
  <si>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</si>
  <si>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</si>
  <si>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</si>
  <si>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</si>
  <si>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</si>
  <si>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</si>
  <si>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</si>
  <si>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</si>
  <si>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</si>
  <si>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</si>
  <si>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</si>
  <si>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</si>
  <si>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</si>
  <si>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</si>
  <si>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</si>
  <si>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</si>
  <si>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</si>
  <si>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</si>
  <si>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</si>
  <si>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</si>
  <si>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</si>
  <si>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</si>
  <si>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</si>
  <si>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</si>
  <si>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</si>
  <si>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</si>
  <si>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</si>
  <si>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</si>
  <si>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</si>
  <si>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</si>
  <si>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</si>
  <si>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</si>
  <si>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</si>
  <si>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</si>
  <si>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</si>
  <si>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</si>
  <si>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</si>
  <si>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</si>
  <si>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</si>
  <si>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</si>
  <si>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</si>
  <si>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</si>
  <si>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</si>
  <si>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</si>
  <si>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</si>
  <si>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</si>
  <si>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</si>
  <si>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</si>
  <si>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</si>
  <si>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</si>
  <si>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</si>
  <si>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</si>
  <si>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</si>
  <si>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</si>
  <si>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</si>
  <si>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</si>
  <si>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</si>
  <si>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</si>
  <si>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</si>
  <si>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</si>
  <si>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</si>
  <si>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</si>
  <si>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</si>
  <si>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</si>
  <si>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</si>
  <si>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</si>
  <si>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</si>
  <si>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</si>
  <si>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</si>
  <si>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</si>
  <si>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</si>
  <si>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</si>
  <si>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</si>
  <si>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</si>
  <si>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</si>
  <si>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</si>
  <si>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</si>
  <si>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</si>
  <si>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</si>
  <si>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</si>
  <si>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</si>
  <si>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</si>
  <si>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</si>
  <si>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</si>
  <si>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</si>
  <si>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</si>
  <si>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</si>
  <si>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</si>
  <si>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</si>
  <si>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</si>
  <si>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</si>
  <si>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</si>
  <si>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</si>
  <si>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</si>
  <si>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</si>
  <si>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</si>
  <si>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</si>
  <si>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</si>
  <si>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</si>
  <si>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</si>
  <si>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</si>
  <si>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</si>
  <si>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</si>
  <si>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</si>
  <si>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</si>
  <si>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</si>
  <si>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</si>
  <si>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</si>
  <si>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</si>
  <si>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</si>
  <si>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</si>
  <si>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</si>
  <si>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</si>
  <si>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</si>
  <si>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</si>
  <si>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</si>
  <si>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</si>
  <si>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</si>
  <si>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</si>
  <si>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</si>
  <si>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</si>
  <si>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</si>
  <si>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</si>
  <si>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</si>
  <si>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</si>
  <si>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</si>
  <si>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</si>
  <si>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</si>
  <si>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</si>
  <si>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</si>
  <si>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</si>
  <si>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</si>
  <si>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</si>
  <si>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</si>
  <si>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</si>
  <si>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</si>
  <si>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</si>
  <si>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</si>
  <si>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</si>
  <si>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</si>
  <si>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</si>
  <si>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</si>
  <si>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</si>
  <si>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</si>
  <si>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</si>
  <si>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</si>
  <si>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</si>
  <si>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</si>
  <si>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</si>
  <si>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</si>
  <si>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</si>
  <si>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</si>
  <si>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</si>
  <si>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</si>
  <si>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</si>
  <si>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</si>
  <si>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</si>
  <si>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</si>
  <si>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</si>
  <si>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</si>
  <si>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</si>
  <si>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</si>
  <si>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</si>
  <si>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</si>
  <si>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</si>
  <si>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</si>
  <si>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</si>
  <si>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</si>
  <si>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</si>
  <si>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</si>
  <si>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</si>
  <si>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</si>
  <si>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</si>
  <si>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</si>
  <si>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</si>
  <si>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</si>
  <si>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</si>
  <si>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</si>
  <si>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</si>
  <si>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</si>
  <si>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</si>
  <si>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</si>
  <si>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</si>
  <si>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</si>
  <si>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</si>
  <si>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</si>
  <si>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</si>
  <si>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</si>
  <si>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</si>
  <si>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</si>
  <si>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</si>
  <si>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</si>
  <si>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</si>
  <si>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</si>
  <si>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</si>
  <si>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</si>
  <si>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</si>
  <si>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</si>
  <si>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</si>
  <si>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</si>
  <si>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</si>
  <si>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</si>
  <si>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</si>
  <si>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</si>
  <si>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</si>
  <si>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</si>
  <si>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</si>
  <si>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</si>
  <si>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</si>
  <si>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</si>
  <si>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</si>
  <si>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</si>
  <si>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</si>
  <si>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</si>
  <si>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</si>
  <si>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</si>
  <si>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</si>
  <si>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</si>
  <si>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</si>
  <si>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</si>
  <si>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</si>
  <si>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</si>
  <si>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</si>
  <si>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</si>
  <si>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</si>
  <si>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</si>
  <si>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</si>
  <si>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</si>
  <si>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</si>
  <si>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</si>
  <si>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</si>
  <si>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</si>
  <si>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</si>
  <si>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</si>
  <si>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</si>
  <si>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</si>
  <si>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</si>
  <si>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</si>
  <si>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</si>
  <si>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</si>
  <si>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</si>
  <si>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</si>
  <si>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</si>
  <si>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</si>
  <si>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</si>
  <si>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</si>
  <si>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</si>
  <si>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</si>
  <si>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</si>
  <si>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</si>
  <si>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</si>
  <si>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</si>
  <si>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</si>
  <si>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</si>
  <si>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</si>
  <si>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</si>
  <si>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</si>
  <si>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</si>
  <si>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</si>
  <si>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</si>
  <si>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</si>
  <si>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</si>
  <si>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</si>
  <si>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</si>
  <si>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</si>
  <si>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</si>
  <si>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</si>
  <si>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</si>
  <si>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</si>
  <si>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</si>
  <si>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</si>
  <si>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</si>
  <si>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</si>
  <si>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</si>
  <si>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</si>
  <si>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</si>
  <si>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</si>
  <si>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</si>
  <si>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</si>
  <si>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</si>
  <si>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</si>
  <si>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</si>
  <si>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</si>
  <si>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</si>
  <si>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</si>
  <si>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</si>
  <si>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</si>
  <si>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</si>
  <si>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</si>
  <si>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</si>
  <si>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</si>
  <si>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</si>
  <si>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</si>
  <si>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</si>
  <si>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</si>
  <si>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</si>
  <si>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</si>
  <si>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</si>
  <si>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</si>
  <si>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</si>
  <si>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</si>
  <si>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</si>
  <si>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</si>
  <si>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</si>
  <si>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</si>
  <si>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</si>
  <si>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</si>
  <si>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</si>
  <si>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</si>
  <si>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</si>
  <si>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</si>
  <si>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</si>
  <si>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</si>
  <si>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</si>
  <si>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</si>
  <si>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</si>
  <si>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</si>
  <si>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</si>
  <si>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</si>
  <si>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</si>
  <si>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</si>
  <si>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</si>
  <si>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</si>
  <si>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</si>
  <si>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</si>
  <si>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</si>
  <si>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</si>
  <si>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</si>
  <si>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</si>
  <si>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</si>
  <si>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</si>
  <si>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</si>
  <si>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</si>
  <si>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</si>
  <si>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</si>
  <si>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</si>
  <si>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</si>
  <si>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</si>
  <si>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</si>
  <si>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</si>
  <si>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</si>
  <si>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</si>
  <si>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</si>
  <si>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</si>
  <si>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</si>
  <si>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</si>
  <si>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</si>
  <si>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</si>
  <si>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</si>
  <si>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</si>
  <si>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</si>
  <si>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</si>
  <si>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</si>
  <si>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</si>
  <si>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</si>
  <si>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</si>
  <si>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</si>
  <si>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</si>
  <si>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</si>
  <si>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</si>
  <si>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</si>
  <si>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</si>
  <si>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</si>
  <si>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</si>
  <si>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</si>
  <si>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</si>
  <si>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</si>
  <si>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</si>
  <si>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</si>
  <si>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</si>
  <si>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</si>
  <si>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</si>
  <si>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</si>
  <si>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</si>
  <si>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</si>
  <si>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</si>
  <si>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</si>
  <si>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</si>
  <si>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</si>
  <si>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</si>
  <si>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</si>
  <si>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</si>
  <si>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</si>
  <si>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</si>
  <si>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</si>
  <si>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</si>
  <si>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</si>
  <si>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</si>
  <si>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</si>
  <si>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</si>
  <si>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</si>
  <si>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</si>
  <si>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</si>
  <si>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</si>
  <si>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</si>
  <si>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</si>
  <si>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</si>
  <si>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</si>
  <si>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</si>
  <si>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</si>
  <si>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</si>
  <si>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</si>
  <si>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</si>
  <si>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</si>
  <si>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</si>
  <si>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</si>
  <si>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</si>
  <si>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</si>
  <si>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</si>
  <si>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</si>
  <si>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</si>
  <si>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</si>
  <si>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</si>
  <si>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</si>
  <si>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</si>
  <si>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</si>
  <si>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</si>
  <si>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</si>
  <si>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</si>
  <si>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</si>
  <si>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</si>
  <si>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</si>
  <si>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</si>
  <si>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</si>
  <si>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</si>
  <si>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</si>
  <si>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</si>
  <si>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</si>
  <si>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</si>
  <si>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</si>
  <si>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</si>
  <si>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</si>
  <si>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</si>
  <si>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</si>
  <si>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</si>
  <si>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</si>
  <si>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</si>
  <si>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</si>
  <si>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</si>
  <si>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</si>
  <si>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</si>
  <si>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</si>
  <si>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</si>
  <si>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</si>
  <si>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</si>
  <si>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</si>
  <si>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</si>
  <si>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</si>
  <si>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</si>
  <si>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</si>
  <si>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</si>
  <si>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</si>
  <si>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</si>
  <si>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</si>
  <si>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</si>
  <si>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</si>
  <si>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</si>
  <si>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</si>
  <si>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</si>
  <si>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</si>
  <si>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</si>
  <si>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</si>
  <si>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</si>
  <si>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</si>
  <si>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</si>
  <si>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</si>
  <si>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</si>
  <si>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</si>
  <si>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</si>
  <si>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</si>
  <si>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</si>
  <si>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</si>
  <si>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</si>
  <si>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</si>
  <si>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</si>
  <si>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</si>
  <si>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</si>
  <si>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</si>
  <si>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</si>
  <si>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</si>
  <si>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</si>
  <si>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</si>
  <si>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</si>
  <si>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</si>
  <si>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</si>
  <si>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</si>
  <si>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</si>
  <si>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</si>
  <si>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</si>
  <si>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</si>
  <si>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</si>
  <si>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</si>
  <si>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</si>
  <si>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</si>
  <si>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</si>
  <si>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</si>
  <si>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</si>
  <si>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</si>
  <si>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</si>
  <si>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</si>
  <si>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</si>
  <si>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</si>
  <si>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</si>
  <si>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</si>
  <si>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</si>
  <si>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</si>
  <si>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</si>
  <si>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</si>
  <si>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</si>
  <si>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</si>
  <si>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</si>
  <si>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</si>
  <si>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</si>
  <si>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</si>
  <si>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</si>
  <si>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</si>
  <si>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</si>
  <si>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</si>
  <si>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</si>
  <si>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</si>
  <si>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</si>
  <si>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</si>
  <si>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</si>
  <si>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</si>
  <si>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</si>
  <si>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</si>
  <si>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</si>
  <si>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</si>
  <si>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</si>
  <si>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</si>
  <si>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</si>
  <si>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</si>
  <si>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</si>
  <si>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</si>
  <si>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</si>
  <si>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</si>
  <si>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</si>
  <si>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</si>
  <si>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</si>
  <si>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</si>
  <si>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</si>
  <si>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</si>
  <si>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</si>
  <si>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</si>
  <si>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</si>
  <si>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</si>
  <si>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</si>
  <si>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</si>
  <si>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</si>
  <si>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</si>
  <si>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</si>
  <si>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</si>
  <si>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</si>
  <si>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</si>
  <si>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</si>
  <si>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</si>
  <si>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</si>
  <si>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</si>
  <si>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</si>
  <si>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</si>
  <si>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</si>
  <si>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</si>
  <si>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</si>
  <si>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</si>
  <si>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</si>
  <si>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</si>
  <si>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</si>
  <si>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</si>
  <si>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</si>
  <si>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</si>
  <si>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</si>
  <si>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</si>
  <si>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</si>
  <si>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</si>
  <si>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</si>
  <si>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</si>
  <si>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</si>
  <si>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</si>
  <si>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</si>
  <si>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</si>
  <si>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</si>
  <si>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</si>
  <si>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</si>
  <si>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</si>
  <si>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</si>
  <si>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</si>
  <si>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</si>
  <si>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</si>
  <si>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</si>
  <si>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</si>
  <si>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</si>
  <si>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</si>
  <si>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</si>
  <si>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</si>
  <si>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</si>
  <si>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</si>
  <si>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</si>
  <si>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</si>
  <si>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</si>
  <si>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</si>
  <si>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</si>
  <si>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</si>
  <si>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</si>
  <si>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</si>
  <si>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</si>
  <si>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</si>
  <si>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</si>
  <si>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</si>
  <si>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</si>
  <si>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</si>
  <si>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</si>
  <si>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</si>
  <si>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</si>
  <si>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</si>
  <si>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</si>
  <si>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</si>
  <si>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</si>
  <si>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</si>
  <si>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</si>
  <si>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</si>
  <si>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</si>
  <si>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</si>
  <si>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</si>
  <si>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</si>
  <si>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</si>
  <si>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</si>
  <si>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</si>
  <si>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</si>
  <si>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</si>
  <si>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</si>
  <si>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</si>
  <si>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</si>
  <si>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</si>
  <si>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</si>
  <si>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</si>
  <si>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</si>
  <si>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</si>
  <si>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</si>
  <si>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</si>
  <si>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</si>
  <si>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</si>
  <si>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</si>
  <si>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</si>
  <si>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</si>
  <si>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</si>
  <si>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</si>
  <si>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</si>
  <si>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</si>
  <si>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</si>
  <si>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</si>
  <si>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</si>
  <si>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</si>
  <si>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</si>
  <si>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</si>
  <si>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</si>
  <si>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</si>
  <si>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</si>
  <si>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</si>
  <si>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</si>
  <si>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</si>
  <si>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</si>
  <si>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</si>
  <si>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</si>
  <si>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</si>
  <si>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</si>
  <si>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</si>
  <si>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</si>
  <si>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</si>
  <si>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</si>
  <si>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</si>
  <si>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</si>
  <si>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</si>
  <si>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</si>
  <si>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</si>
  <si>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</si>
  <si>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</si>
  <si>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</si>
  <si>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</si>
  <si>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</si>
  <si>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</si>
  <si>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</si>
  <si>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</si>
  <si>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</si>
  <si>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</si>
  <si>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</si>
  <si>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</si>
  <si>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</si>
  <si>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</si>
  <si>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</si>
  <si>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</si>
  <si>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</si>
  <si>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</si>
  <si>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</si>
  <si>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</si>
  <si>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</si>
  <si>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</si>
  <si>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</si>
  <si>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</si>
  <si>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</si>
  <si>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</si>
  <si>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</si>
  <si>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</si>
  <si>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</si>
  <si>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</si>
  <si>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</si>
  <si>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</si>
  <si>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</si>
  <si>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</si>
  <si>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</si>
  <si>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</si>
  <si>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</si>
  <si>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</si>
  <si>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</si>
  <si>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</si>
  <si>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</si>
  <si>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</si>
  <si>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</si>
  <si>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</si>
  <si>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</si>
  <si>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</si>
  <si>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</si>
  <si>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</si>
  <si>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</si>
  <si>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</si>
  <si>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</si>
  <si>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</si>
  <si>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</si>
  <si>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</si>
  <si>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</si>
  <si>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</si>
  <si>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</si>
  <si>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</si>
  <si>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</si>
  <si>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</si>
  <si>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</si>
  <si>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</si>
  <si>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</si>
  <si>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</si>
  <si>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</si>
  <si>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</si>
  <si>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</si>
  <si>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</si>
  <si>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</si>
  <si>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</si>
  <si>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</si>
  <si>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</si>
  <si>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</si>
  <si>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</si>
  <si>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</si>
  <si>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</si>
  <si>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</si>
  <si>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</si>
  <si>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</si>
  <si>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</si>
  <si>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</si>
  <si>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</si>
  <si>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</si>
  <si>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</si>
  <si>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</si>
  <si>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</si>
  <si>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</si>
  <si>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</si>
  <si>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</si>
  <si>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</si>
  <si>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</si>
  <si>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</si>
  <si>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</si>
  <si>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</si>
  <si>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</si>
  <si>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</si>
  <si>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</si>
  <si>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</si>
  <si>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</si>
  <si>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</si>
  <si>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</si>
  <si>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</si>
  <si>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</si>
  <si>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</si>
  <si>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</si>
  <si>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</si>
  <si>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</si>
  <si>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</si>
  <si>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</si>
  <si>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</si>
  <si>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</si>
  <si>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</si>
  <si>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</si>
  <si>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</si>
  <si>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</si>
  <si>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</si>
  <si>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</si>
  <si>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</si>
  <si>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</si>
  <si>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</si>
  <si>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</si>
  <si>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</si>
  <si>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</si>
  <si>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</si>
  <si>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</si>
  <si>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</si>
  <si>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</si>
  <si>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</si>
  <si>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</si>
  <si>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</si>
  <si>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</si>
  <si>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</si>
  <si>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</si>
  <si>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</si>
  <si>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</si>
  <si>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</si>
  <si>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</si>
  <si>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</si>
  <si>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</si>
  <si>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</si>
  <si>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</si>
  <si>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</si>
  <si>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</si>
  <si>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</si>
  <si>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</si>
  <si>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</si>
  <si>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</si>
  <si>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</si>
  <si>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</si>
  <si>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</si>
  <si>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</si>
  <si>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</si>
  <si>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</si>
  <si>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</si>
  <si>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</si>
  <si>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</si>
  <si>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</si>
  <si>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</si>
  <si>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</si>
  <si>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</si>
  <si>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</si>
  <si>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</si>
  <si>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</si>
  <si>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</si>
  <si>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</si>
  <si>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</si>
  <si>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</si>
  <si>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</si>
  <si>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</si>
  <si>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</si>
  <si>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</si>
  <si>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</si>
  <si>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</si>
  <si>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</si>
  <si>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</si>
  <si>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</si>
  <si>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</si>
  <si>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</si>
  <si>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</si>
  <si>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</si>
  <si>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</si>
  <si>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</si>
  <si>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</si>
  <si>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</si>
  <si>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</si>
  <si>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</si>
  <si>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</si>
  <si>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</si>
  <si>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</si>
  <si>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</si>
  <si>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</si>
  <si>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</si>
  <si>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</si>
  <si>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</si>
  <si>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</si>
  <si>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</si>
  <si>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</si>
  <si>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</si>
  <si>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</si>
  <si>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</si>
  <si>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</si>
  <si>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</si>
  <si>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</si>
  <si>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</si>
  <si>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</si>
  <si>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</si>
  <si>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</si>
  <si>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</si>
  <si>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</si>
  <si>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</si>
  <si>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</si>
  <si>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</si>
  <si>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</si>
  <si>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</si>
  <si>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</si>
  <si>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</si>
  <si>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</si>
  <si>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</si>
  <si>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</si>
  <si>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</si>
  <si>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</si>
  <si>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</si>
  <si>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</si>
  <si>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</si>
  <si>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</si>
  <si>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</si>
  <si>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</si>
  <si>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</si>
  <si>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</si>
  <si>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</si>
  <si>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</si>
  <si>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</si>
  <si>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</si>
  <si>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</si>
  <si>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</si>
  <si>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</si>
  <si>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</si>
  <si>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</si>
  <si>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</si>
  <si>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</si>
  <si>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</si>
  <si>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</si>
  <si>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</si>
  <si>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</si>
  <si>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</si>
  <si>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</si>
  <si>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</si>
  <si>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</si>
  <si>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</si>
  <si>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</si>
  <si>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</si>
  <si>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</si>
  <si>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</si>
  <si>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</si>
  <si>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</si>
  <si>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</si>
  <si>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</si>
  <si>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</si>
  <si>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</si>
  <si>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</si>
  <si>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</si>
  <si>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</si>
  <si>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</si>
  <si>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</si>
  <si>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</si>
  <si>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</si>
  <si>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</si>
  <si>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</si>
  <si>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</si>
  <si>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</si>
  <si>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</si>
  <si>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</si>
  <si>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</si>
  <si>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</si>
  <si>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</si>
  <si>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</si>
  <si>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</si>
  <si>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</si>
  <si>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</si>
  <si>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</si>
  <si>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</si>
  <si>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</si>
  <si>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</si>
  <si>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</si>
  <si>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</si>
  <si>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</si>
  <si>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</si>
  <si>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</si>
  <si>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</si>
  <si>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</si>
  <si>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</si>
  <si>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</si>
  <si>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</si>
  <si>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</si>
  <si>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</si>
  <si>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</si>
  <si>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</si>
  <si>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</si>
  <si>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</si>
  <si>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</si>
  <si>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</si>
  <si>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</si>
  <si>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</si>
  <si>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</si>
  <si>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</si>
  <si>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</si>
  <si>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</si>
  <si>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</si>
  <si>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</si>
  <si>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</si>
  <si>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</si>
  <si>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</si>
  <si>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</si>
  <si>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</si>
  <si>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</si>
  <si>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</si>
  <si>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</si>
  <si>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</si>
  <si>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</si>
  <si>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</si>
  <si>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</si>
  <si>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</si>
  <si>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</si>
  <si>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</si>
  <si>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</si>
  <si>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</si>
  <si>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</si>
  <si>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</si>
  <si>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</si>
  <si>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</si>
  <si>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</si>
  <si>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</si>
  <si>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</si>
  <si>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</si>
  <si>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</si>
  <si>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</si>
  <si>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</si>
  <si>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</si>
  <si>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</si>
  <si>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</si>
  <si>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</si>
  <si>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</si>
  <si>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</si>
  <si>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</si>
  <si>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</si>
  <si>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</si>
  <si>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</si>
  <si>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</si>
  <si>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</si>
  <si>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</si>
  <si>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</si>
  <si>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</si>
  <si>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</si>
  <si>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</si>
  <si>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</si>
  <si>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</si>
  <si>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</si>
  <si>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</si>
  <si>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</si>
  <si>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</si>
  <si>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</si>
  <si>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</si>
  <si>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</si>
  <si>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</si>
  <si>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</si>
  <si>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</si>
  <si>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</si>
  <si>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</si>
  <si>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</si>
  <si>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</si>
  <si>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</si>
  <si>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</si>
  <si>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</si>
  <si>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</si>
  <si>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</si>
  <si>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</si>
  <si>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</si>
  <si>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</si>
  <si>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</si>
  <si>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</si>
  <si>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</si>
  <si>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</si>
  <si>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</si>
  <si>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</si>
  <si>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</si>
  <si>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</si>
  <si>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</si>
  <si>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</si>
  <si>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</si>
  <si>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</si>
  <si>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</si>
  <si>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</si>
  <si>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</si>
  <si>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</si>
  <si>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</si>
  <si>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</si>
  <si>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</si>
  <si>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</si>
  <si>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</si>
  <si>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</si>
  <si>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</si>
  <si>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</si>
  <si>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</si>
  <si>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</si>
  <si>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</si>
  <si>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</si>
  <si>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</si>
  <si>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</si>
  <si>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</si>
  <si>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</si>
  <si>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</si>
  <si>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</si>
  <si>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</si>
  <si>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</si>
  <si>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</si>
  <si>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</si>
  <si>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</si>
  <si>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</si>
  <si>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</si>
  <si>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</si>
  <si>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</si>
  <si>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</si>
  <si>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</si>
  <si>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</si>
  <si>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</si>
  <si>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</si>
  <si>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</si>
  <si>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</si>
  <si>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</si>
  <si>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</si>
  <si>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</si>
  <si>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</si>
  <si>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</si>
  <si>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</si>
  <si>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</si>
  <si>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</si>
  <si>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</si>
  <si>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</si>
  <si>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</si>
  <si>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</si>
  <si>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</si>
  <si>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</si>
  <si>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</si>
  <si>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</si>
  <si>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</si>
  <si>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</si>
  <si>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</si>
  <si>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</si>
  <si>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</si>
  <si>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</si>
  <si>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</si>
  <si>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</si>
  <si>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</si>
  <si>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</si>
  <si>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</si>
  <si>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</si>
  <si>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</si>
  <si>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</si>
  <si>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</si>
  <si>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</si>
  <si>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</si>
  <si>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</si>
  <si>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</si>
  <si>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</si>
  <si>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</si>
  <si>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</si>
  <si>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</si>
  <si>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</si>
  <si>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</si>
  <si>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</si>
  <si>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</si>
  <si>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</si>
  <si>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</si>
  <si>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</si>
  <si>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</si>
  <si>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</si>
  <si>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</si>
  <si>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</si>
  <si>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</si>
  <si>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</si>
  <si>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</si>
  <si>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</si>
  <si>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</si>
  <si>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</si>
  <si>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</si>
  <si>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</si>
  <si>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</si>
  <si>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</si>
  <si>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</si>
  <si>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</si>
  <si>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</si>
  <si>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</si>
  <si>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</si>
  <si>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</si>
  <si>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</si>
  <si>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</si>
  <si>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</si>
  <si>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</si>
  <si>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</si>
  <si>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</si>
  <si>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</si>
  <si>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</si>
  <si>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</si>
  <si>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</si>
  <si>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</si>
  <si>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</si>
  <si>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</si>
  <si>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</si>
  <si>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</si>
  <si>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</si>
  <si>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</si>
  <si>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</si>
  <si>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</si>
  <si>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</si>
  <si>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</si>
  <si>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</si>
  <si>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</si>
  <si>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</si>
  <si>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</si>
  <si>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</si>
  <si>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</si>
  <si>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</si>
  <si>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</si>
  <si>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</si>
  <si>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</si>
  <si>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</si>
  <si>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</si>
  <si>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</si>
  <si>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</si>
  <si>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</si>
  <si>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</si>
  <si>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</si>
  <si>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</si>
  <si>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</si>
  <si>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</si>
  <si>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</si>
  <si>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</si>
  <si>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</si>
  <si>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</si>
  <si>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</si>
  <si>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</si>
  <si>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</si>
  <si>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</si>
  <si>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</si>
  <si>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</si>
  <si>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</si>
  <si>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</si>
  <si>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</si>
  <si>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</si>
  <si>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</si>
  <si>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</si>
  <si>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</si>
  <si>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</si>
  <si>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</si>
  <si>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</si>
  <si>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</si>
  <si>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</si>
  <si>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</si>
  <si>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</si>
  <si>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</si>
  <si>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</si>
  <si>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</si>
  <si>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</si>
  <si>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</si>
  <si>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</si>
  <si>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</si>
  <si>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</si>
  <si>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</si>
  <si>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</si>
  <si>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</si>
  <si>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</si>
  <si>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</si>
  <si>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</si>
  <si>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</si>
  <si>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</si>
  <si>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</si>
  <si>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</si>
  <si>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</si>
  <si>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</si>
  <si>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</si>
  <si>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</si>
  <si>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</si>
  <si>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</si>
  <si>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</si>
  <si>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</si>
  <si>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</si>
  <si>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</si>
  <si>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</si>
  <si>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</si>
  <si>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</si>
  <si>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</si>
  <si>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</si>
  <si>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</si>
  <si>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</si>
  <si>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</si>
  <si>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</si>
  <si>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</si>
  <si>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</si>
  <si>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</si>
  <si>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</si>
  <si>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</si>
  <si>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</si>
  <si>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</si>
  <si>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</si>
  <si>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</si>
  <si>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</si>
  <si>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</si>
  <si>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</si>
  <si>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</si>
  <si>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</si>
  <si>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</si>
  <si>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</si>
  <si>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</si>
  <si>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</si>
  <si>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</si>
  <si>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</si>
  <si>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</si>
  <si>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</si>
  <si>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</si>
  <si>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</si>
  <si>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</si>
  <si>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</si>
  <si>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</si>
  <si>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</si>
  <si>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</si>
  <si>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</si>
  <si>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</si>
  <si>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</si>
  <si>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</si>
  <si>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</si>
  <si>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</si>
  <si>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</si>
  <si>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</si>
  <si>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</si>
  <si>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</si>
  <si>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</si>
  <si>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</si>
  <si>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</si>
  <si>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</si>
  <si>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</si>
  <si>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</si>
  <si>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</si>
  <si>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</si>
  <si>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</si>
  <si>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</si>
  <si>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</si>
  <si>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</si>
  <si>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</si>
  <si>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</si>
  <si>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</si>
  <si>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</si>
  <si>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</si>
  <si>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</si>
  <si>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</si>
  <si>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</si>
  <si>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</si>
  <si>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</si>
  <si>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</si>
  <si>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</si>
  <si>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</si>
  <si>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</si>
  <si>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</si>
  <si>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</si>
  <si>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</si>
  <si>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</si>
  <si>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</si>
  <si>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</si>
  <si>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</si>
  <si>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</si>
  <si>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</si>
  <si>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</si>
  <si>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</si>
  <si>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</si>
  <si>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</si>
  <si>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</si>
  <si>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</si>
  <si>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</si>
  <si>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</si>
  <si>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</si>
  <si>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</si>
  <si>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</si>
  <si>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</si>
  <si>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</si>
  <si>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</si>
  <si>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</si>
  <si>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</si>
  <si>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</si>
  <si>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</si>
  <si>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</si>
  <si>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</si>
  <si>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</si>
  <si>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</si>
  <si>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</si>
  <si>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</si>
  <si>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</si>
  <si>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</si>
  <si>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</si>
  <si>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</si>
  <si>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</si>
  <si>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</si>
  <si>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</si>
  <si>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</si>
  <si>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</si>
  <si>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</si>
  <si>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</si>
  <si>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</si>
  <si>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</si>
  <si>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</si>
  <si>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</si>
  <si>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</si>
  <si>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</si>
  <si>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</si>
  <si>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</si>
  <si>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</si>
  <si>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</si>
  <si>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</si>
  <si>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</si>
  <si>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</si>
  <si>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</si>
  <si>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</si>
  <si>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</si>
  <si>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</si>
  <si>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</si>
  <si>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</si>
  <si>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</si>
  <si>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</si>
  <si>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</si>
  <si>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</si>
  <si>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</si>
  <si>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</si>
  <si>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</si>
  <si>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</si>
  <si>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</si>
  <si>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</si>
  <si>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</si>
  <si>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</si>
  <si>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</si>
  <si>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</si>
  <si>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</si>
  <si>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</si>
  <si>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</si>
  <si>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</si>
  <si>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</si>
  <si>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</si>
  <si>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</si>
  <si>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</si>
  <si>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</si>
  <si>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</si>
  <si>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</si>
  <si>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</si>
  <si>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</si>
  <si>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</si>
  <si>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</si>
  <si>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</si>
  <si>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</si>
  <si>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</si>
  <si>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</si>
  <si>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</si>
  <si>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</si>
  <si>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</si>
  <si>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</si>
  <si>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</si>
  <si>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</si>
  <si>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</si>
  <si>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</si>
  <si>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</si>
  <si>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</si>
  <si>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</si>
  <si>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</si>
  <si>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</si>
  <si>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</si>
  <si>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</si>
  <si>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</si>
  <si>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</si>
  <si>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</si>
  <si>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</si>
  <si>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</si>
  <si>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</si>
  <si>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</si>
  <si>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</si>
  <si>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</si>
  <si>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</si>
  <si>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</si>
  <si>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</si>
  <si>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</si>
  <si>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</si>
  <si>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</si>
  <si>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</si>
  <si>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</si>
  <si>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</si>
  <si>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</si>
  <si>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</si>
  <si>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</si>
  <si>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</si>
  <si>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</si>
  <si>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</si>
  <si>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</si>
  <si>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</si>
  <si>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</si>
  <si>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</si>
  <si>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</si>
  <si>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</si>
  <si>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</si>
  <si>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</si>
  <si>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</si>
  <si>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</si>
  <si>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</si>
  <si>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</si>
  <si>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</si>
  <si>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</si>
  <si>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</si>
  <si>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</si>
  <si>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</si>
  <si>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</si>
  <si>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</si>
  <si>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</si>
  <si>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</si>
  <si>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</si>
  <si>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</si>
  <si>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</si>
  <si>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</si>
  <si>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</si>
  <si>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</si>
  <si>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</si>
  <si>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</si>
  <si>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</si>
  <si>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</si>
  <si>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</si>
  <si>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</si>
  <si>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</si>
  <si>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</si>
  <si>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</si>
  <si>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</si>
  <si>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</si>
  <si>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</si>
  <si>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</si>
  <si>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</si>
  <si>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</si>
  <si>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</si>
  <si>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</si>
  <si>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</si>
  <si>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</si>
  <si>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</si>
  <si>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</si>
  <si>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</si>
  <si>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</si>
  <si>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</si>
  <si>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</si>
  <si>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</si>
  <si>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</si>
  <si>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</si>
  <si>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</si>
  <si>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</si>
  <si>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</si>
  <si>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</si>
  <si>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</si>
  <si>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</si>
  <si>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</si>
  <si>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</si>
  <si>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</si>
  <si>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</si>
  <si>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</si>
  <si>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</si>
  <si>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</si>
  <si>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</si>
  <si>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</si>
  <si>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</si>
  <si>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</si>
  <si>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</si>
  <si>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</si>
  <si>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</si>
  <si>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</si>
  <si>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</si>
  <si>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</si>
  <si>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</si>
  <si>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</si>
  <si>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</si>
  <si>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</si>
  <si>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</si>
  <si>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</si>
  <si>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</si>
  <si>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</si>
  <si>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</si>
  <si>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</si>
  <si>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</si>
  <si>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</si>
  <si>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</si>
  <si>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</si>
  <si>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</si>
  <si>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</si>
  <si>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</si>
  <si>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</si>
  <si>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</si>
  <si>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</si>
  <si>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</si>
  <si>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</si>
  <si>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</si>
  <si>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</si>
  <si>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</si>
  <si>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</si>
  <si>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</si>
  <si>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</si>
  <si>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</si>
  <si>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</si>
  <si>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</si>
  <si>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</si>
  <si>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</si>
  <si>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</si>
  <si>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</si>
  <si>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</si>
  <si>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</si>
  <si>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</si>
  <si>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</si>
  <si>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</si>
  <si>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</si>
  <si>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</si>
  <si>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</si>
  <si>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</si>
  <si>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</si>
  <si>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</si>
  <si>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</si>
  <si>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</si>
  <si>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</si>
  <si>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</si>
  <si>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</si>
  <si>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</si>
  <si>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</si>
  <si>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</si>
  <si>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</si>
  <si>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</si>
  <si>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</si>
  <si>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</si>
  <si>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</si>
  <si>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</si>
  <si>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</si>
  <si>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</si>
  <si>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</si>
  <si>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</si>
  <si>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</si>
  <si>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</si>
  <si>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</si>
  <si>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</si>
  <si>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</si>
  <si>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</si>
  <si>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</si>
  <si>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</si>
  <si>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</si>
  <si>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</si>
  <si>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</si>
  <si>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</si>
  <si>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</si>
  <si>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</si>
  <si>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</si>
  <si>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</si>
  <si>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</si>
  <si>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</si>
  <si>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</si>
  <si>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</si>
  <si>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</si>
  <si>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</si>
  <si>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</si>
  <si>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</si>
  <si>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</si>
  <si>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</si>
  <si>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</si>
  <si>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</si>
  <si>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</si>
  <si>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</si>
  <si>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</si>
  <si>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</si>
  <si>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</si>
  <si>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</si>
  <si>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</si>
  <si>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</si>
  <si>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</si>
  <si>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</si>
  <si>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</si>
  <si>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</si>
  <si>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</si>
  <si>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</si>
  <si>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</si>
  <si>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</si>
  <si>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</si>
  <si>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</si>
  <si>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</si>
  <si>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</si>
  <si>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</si>
  <si>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</si>
  <si>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</si>
  <si>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</si>
  <si>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</si>
  <si>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</si>
  <si>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</si>
  <si>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</si>
  <si>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</si>
  <si>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</si>
  <si>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</si>
  <si>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</si>
  <si>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</si>
  <si>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</si>
  <si>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</si>
  <si>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</si>
  <si>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</si>
  <si>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</si>
  <si>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</si>
  <si>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</si>
  <si>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</si>
  <si>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</si>
  <si>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</si>
  <si>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</si>
  <si>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</si>
  <si>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</si>
  <si>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</si>
  <si>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</si>
  <si>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</si>
  <si>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</si>
  <si>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</si>
  <si>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</si>
  <si>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</si>
  <si>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</si>
  <si>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</si>
  <si>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</si>
  <si>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</si>
  <si>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</si>
  <si>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</si>
  <si>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</si>
  <si>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</si>
  <si>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</si>
  <si>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</si>
  <si>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</si>
  <si>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</si>
  <si>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</si>
  <si>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</si>
  <si>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</si>
  <si>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</si>
  <si>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</si>
  <si>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</si>
  <si>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</si>
  <si>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</si>
  <si>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</si>
  <si>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</si>
  <si>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</si>
  <si>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</si>
  <si>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</si>
  <si>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</si>
  <si>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</si>
  <si>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</si>
  <si>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</si>
  <si>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</si>
  <si>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</si>
  <si>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</si>
  <si>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</si>
  <si>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</si>
  <si>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</si>
  <si>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</si>
  <si>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</si>
  <si>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</si>
  <si>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</si>
  <si>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</si>
  <si>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</si>
  <si>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</si>
  <si>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</si>
  <si>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</si>
  <si>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</si>
  <si>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</si>
  <si>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</si>
  <si>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</si>
  <si>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</si>
  <si>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</si>
  <si>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</si>
  <si>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</si>
  <si>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</si>
  <si>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</si>
  <si>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</si>
  <si>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</si>
  <si>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</si>
  <si>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</si>
  <si>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</si>
  <si>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</si>
  <si>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</si>
  <si>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</si>
  <si>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</si>
  <si>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</si>
  <si>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</si>
  <si>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</si>
  <si>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</si>
  <si>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</si>
  <si>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</si>
  <si>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</si>
  <si>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</si>
  <si>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</si>
  <si>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</si>
  <si>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</si>
  <si>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</si>
  <si>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</si>
  <si>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</si>
  <si>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</si>
  <si>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</si>
  <si>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</si>
  <si>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</si>
  <si>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</si>
  <si>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</si>
  <si>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</si>
  <si>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</si>
  <si>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</si>
  <si>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</si>
  <si>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</si>
  <si>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</si>
  <si>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</si>
  <si>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</si>
  <si>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</si>
  <si>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</si>
  <si>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</si>
  <si>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</si>
  <si>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</si>
  <si>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</si>
  <si>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</si>
  <si>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</si>
  <si>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</si>
  <si>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</si>
  <si>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</si>
  <si>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</si>
  <si>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</si>
  <si>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</si>
  <si>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</si>
  <si>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</si>
  <si>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</si>
  <si>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</si>
  <si>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</si>
  <si>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</si>
  <si>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</si>
  <si>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</si>
  <si>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</si>
  <si>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</si>
  <si>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</si>
  <si>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</si>
  <si>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</si>
  <si>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</si>
  <si>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</si>
  <si>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</si>
  <si>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</si>
  <si>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</si>
  <si>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</si>
  <si>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</si>
  <si>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</si>
  <si>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</si>
  <si>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</si>
  <si>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</si>
  <si>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</si>
  <si>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</si>
  <si>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</si>
  <si>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</si>
  <si>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</si>
  <si>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</si>
  <si>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</si>
  <si>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</si>
  <si>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</si>
  <si>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</si>
  <si>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</si>
  <si>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</si>
  <si>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</si>
  <si>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</si>
  <si>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</si>
  <si>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</si>
  <si>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</si>
  <si>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</si>
  <si>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</si>
  <si>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</si>
  <si>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</si>
  <si>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</si>
  <si>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</si>
  <si>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</si>
  <si>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</si>
  <si>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</si>
  <si>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</si>
  <si>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</si>
  <si>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</si>
  <si>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</si>
  <si>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</si>
  <si>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</si>
  <si>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</si>
  <si>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</si>
  <si>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</si>
  <si>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</si>
  <si>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</si>
  <si>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</si>
  <si>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</si>
  <si>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</si>
  <si>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</si>
  <si>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</si>
  <si>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</si>
  <si>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</si>
  <si>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</si>
  <si>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</si>
  <si>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</si>
  <si>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</si>
  <si>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</si>
  <si>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</si>
  <si>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</si>
  <si>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</si>
  <si>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</si>
  <si>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</si>
  <si>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</si>
  <si>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</si>
  <si>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</si>
  <si>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</si>
  <si>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</si>
  <si>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</si>
  <si>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</si>
  <si>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</si>
  <si>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</si>
  <si>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</si>
  <si>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</si>
  <si>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</si>
  <si>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</si>
  <si>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</si>
  <si>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</si>
  <si>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</si>
  <si>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</si>
  <si>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</si>
  <si>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</si>
  <si>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</si>
  <si>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</si>
  <si>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</si>
  <si>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</si>
  <si>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</si>
  <si>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</si>
  <si>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</si>
  <si>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</si>
  <si>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</si>
  <si>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</si>
  <si>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</si>
  <si>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</si>
  <si>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</si>
  <si>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</si>
  <si>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</si>
  <si>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</si>
  <si>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</si>
  <si>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</si>
  <si>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</si>
  <si>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</si>
  <si>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</si>
  <si>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</si>
  <si>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</si>
  <si>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</si>
  <si>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</si>
  <si>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</si>
  <si>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</si>
  <si>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</si>
  <si>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</si>
  <si>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</si>
  <si>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</si>
  <si>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</si>
  <si>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</si>
  <si>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</si>
  <si>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</si>
  <si>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</si>
  <si>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</si>
  <si>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</si>
  <si>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</si>
  <si>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</si>
  <si>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</si>
  <si>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</si>
  <si>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</si>
  <si>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</si>
  <si>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</si>
  <si>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</si>
  <si>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</si>
  <si>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</si>
  <si>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</si>
  <si>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</si>
  <si>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</si>
  <si>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</si>
  <si>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</si>
  <si>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</si>
  <si>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</si>
  <si>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</si>
  <si>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</si>
  <si>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</si>
  <si>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</si>
  <si>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</si>
  <si>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</si>
  <si>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</si>
  <si>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</si>
  <si>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</si>
  <si>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</si>
  <si>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</si>
  <si>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</si>
  <si>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</si>
  <si>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</si>
  <si>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</si>
  <si>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</si>
  <si>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</si>
  <si>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</si>
  <si>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</si>
  <si>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</si>
  <si>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</si>
  <si>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</si>
  <si>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</si>
  <si>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</si>
  <si>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</si>
  <si>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</si>
  <si>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</si>
  <si>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</si>
  <si>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</si>
  <si>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</si>
  <si>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</si>
  <si>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</si>
  <si>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</si>
  <si>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</si>
  <si>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</si>
  <si>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</si>
  <si>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</si>
  <si>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</si>
  <si>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</si>
  <si>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</si>
  <si>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</si>
  <si>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</si>
  <si>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</si>
  <si>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</si>
  <si>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</si>
  <si>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</si>
  <si>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</si>
  <si>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</si>
  <si>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</si>
  <si>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</si>
  <si>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</si>
  <si>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</si>
  <si>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</si>
  <si>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</si>
  <si>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</si>
  <si>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</si>
  <si>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</si>
  <si>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</si>
  <si>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</si>
  <si>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</si>
  <si>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</si>
  <si>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</si>
  <si>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</si>
  <si>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</si>
  <si>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</si>
  <si>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</si>
  <si>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</si>
  <si>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</si>
  <si>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</si>
  <si>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</si>
  <si>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</si>
  <si>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</si>
  <si>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</si>
  <si>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</si>
  <si>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</si>
  <si>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</si>
  <si>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</si>
  <si>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</si>
  <si>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</si>
  <si>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</si>
  <si>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</si>
  <si>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</si>
  <si>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</si>
  <si>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</si>
  <si>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</si>
  <si>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</si>
  <si>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</si>
  <si>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</si>
  <si>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</si>
  <si>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</si>
  <si>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</si>
  <si>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</si>
  <si>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</si>
  <si>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</si>
  <si>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</si>
  <si>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</si>
  <si>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</si>
  <si>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</si>
  <si>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</si>
  <si>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</si>
  <si>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</si>
  <si>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</si>
  <si>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</si>
  <si>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</si>
  <si>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</si>
  <si>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</si>
  <si>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</si>
  <si>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</si>
  <si>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</si>
  <si>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</si>
  <si>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</si>
  <si>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</si>
  <si>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</si>
  <si>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</si>
  <si>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</si>
  <si>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</si>
  <si>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</si>
  <si>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</si>
  <si>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</si>
  <si>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</si>
  <si>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</si>
  <si>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</si>
  <si>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</si>
  <si>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</si>
  <si>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</si>
  <si>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</si>
  <si>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</si>
  <si>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</si>
  <si>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</si>
  <si>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</si>
  <si>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</si>
  <si>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</si>
  <si>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</si>
  <si>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</si>
  <si>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</si>
  <si>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</si>
  <si>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</si>
  <si>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</si>
  <si>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</si>
  <si>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</si>
  <si>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</si>
  <si>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</si>
  <si>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</si>
  <si>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</si>
  <si>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</si>
  <si>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</si>
  <si>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</si>
  <si>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</si>
  <si>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</si>
  <si>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</si>
  <si>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</si>
  <si>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</si>
  <si>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</si>
  <si>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</si>
  <si>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</si>
  <si>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</si>
  <si>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</si>
  <si>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</si>
  <si>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</si>
  <si>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</si>
  <si>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</si>
  <si>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</si>
  <si>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</si>
  <si>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</si>
  <si>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</si>
  <si>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</si>
  <si>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</si>
  <si>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</si>
  <si>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</si>
  <si>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</si>
  <si>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</si>
  <si>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</si>
  <si>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</si>
  <si>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</si>
  <si>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</si>
  <si>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</si>
  <si>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</si>
  <si>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</si>
  <si>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</si>
  <si>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</si>
  <si>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</si>
  <si>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</si>
  <si>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</si>
  <si>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</si>
  <si>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</si>
  <si>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</si>
  <si>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</si>
  <si>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</si>
  <si>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</si>
  <si>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</si>
  <si>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</si>
  <si>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</si>
  <si>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</si>
  <si>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</si>
  <si>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</si>
  <si>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</si>
  <si>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</si>
  <si>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</si>
  <si>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</si>
  <si>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</si>
  <si>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</si>
  <si>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</si>
  <si>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</si>
  <si>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</si>
  <si>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</si>
  <si>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</si>
  <si>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</si>
  <si>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</si>
  <si>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</si>
  <si>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</si>
  <si>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</si>
  <si>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</si>
  <si>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</si>
  <si>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</si>
  <si>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</si>
  <si>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</si>
  <si>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</si>
  <si>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</si>
  <si>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</si>
  <si>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</si>
  <si>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</si>
  <si>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</si>
  <si>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</si>
  <si>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</si>
  <si>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</si>
  <si>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</si>
  <si>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</si>
  <si>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</si>
  <si>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</si>
  <si>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</si>
  <si>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</si>
  <si>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</si>
  <si>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</si>
  <si>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</si>
  <si>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</si>
  <si>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</si>
  <si>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</si>
  <si>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</si>
  <si>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</si>
  <si>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</si>
  <si>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</si>
  <si>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</si>
  <si>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</si>
  <si>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</si>
  <si>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</si>
  <si>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</si>
  <si>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</si>
  <si>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</si>
  <si>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</si>
  <si>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</si>
  <si>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</si>
  <si>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</si>
  <si>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</si>
  <si>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</si>
  <si>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</si>
  <si>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</si>
  <si>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</si>
  <si>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</si>
  <si>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</si>
  <si>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</si>
  <si>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</si>
  <si>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</si>
  <si>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</si>
  <si>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</si>
  <si>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</si>
  <si>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</si>
  <si>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</si>
  <si>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</si>
  <si>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</si>
  <si>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</si>
  <si>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</si>
  <si>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</si>
  <si>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</si>
  <si>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</si>
  <si>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</si>
  <si>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</si>
  <si>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</si>
  <si>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</si>
  <si>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</si>
  <si>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</si>
  <si>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</si>
  <si>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</si>
  <si>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</si>
  <si>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</si>
  <si>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</si>
  <si>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</si>
  <si>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</si>
  <si>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</si>
  <si>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</si>
  <si>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</si>
  <si>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</si>
  <si>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</si>
  <si>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</si>
  <si>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</si>
  <si>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</si>
  <si>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</si>
  <si>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</si>
  <si>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</si>
  <si>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</si>
  <si>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</si>
  <si>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</si>
  <si>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</si>
  <si>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</si>
  <si>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</si>
  <si>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</si>
  <si>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</si>
  <si>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</si>
  <si>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</si>
  <si>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</si>
  <si>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</si>
  <si>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</si>
  <si>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</si>
  <si>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</si>
  <si>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</si>
  <si>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</si>
  <si>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</si>
  <si>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</si>
  <si>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</si>
  <si>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</si>
  <si>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</si>
  <si>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</si>
  <si>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</si>
  <si>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</si>
  <si>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</si>
  <si>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</si>
  <si>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</si>
  <si>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</si>
  <si>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</si>
  <si>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</si>
  <si>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</si>
  <si>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</si>
  <si>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</si>
  <si>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</si>
  <si>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</si>
  <si>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</si>
  <si>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</si>
  <si>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</si>
  <si>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</si>
  <si>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</si>
  <si>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</si>
  <si>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</si>
  <si>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</si>
  <si>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</si>
  <si>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</si>
  <si>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</si>
  <si>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</si>
  <si>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</si>
  <si>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</si>
  <si>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</si>
  <si>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</si>
  <si>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</si>
  <si>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</si>
  <si>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</si>
  <si>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</si>
  <si>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</si>
  <si>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</si>
  <si>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</si>
  <si>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</si>
  <si>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</si>
  <si>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</si>
  <si>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</si>
  <si>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</si>
  <si>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</si>
  <si>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</si>
  <si>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</si>
  <si>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</si>
  <si>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</si>
  <si>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</si>
  <si>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</si>
  <si>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</si>
  <si>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</si>
  <si>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</si>
  <si>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</si>
  <si>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</si>
  <si>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</si>
  <si>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</si>
  <si>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</si>
  <si>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</si>
  <si>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</si>
  <si>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</si>
  <si>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</si>
  <si>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</si>
  <si>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</si>
  <si>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</si>
  <si>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</si>
  <si>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</si>
  <si>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</si>
  <si>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</si>
  <si>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</si>
  <si>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</si>
  <si>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</si>
  <si>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</si>
  <si>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</si>
  <si>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</si>
  <si>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</si>
  <si>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</si>
  <si>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</si>
  <si>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</si>
  <si>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</si>
  <si>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</si>
  <si>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</si>
  <si>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</si>
  <si>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</si>
  <si>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</si>
  <si>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</si>
  <si>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</si>
  <si>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</si>
  <si>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</si>
  <si>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</si>
  <si>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</si>
  <si>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</si>
  <si>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</si>
  <si>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</si>
  <si>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</si>
  <si>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</si>
  <si>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</si>
  <si>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</si>
  <si>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</si>
  <si>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</si>
  <si>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</si>
  <si>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</si>
  <si>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</si>
  <si>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</si>
  <si>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</si>
  <si>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</si>
  <si>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</si>
  <si>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</si>
  <si>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</si>
  <si>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</si>
  <si>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</si>
  <si>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</si>
  <si>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</si>
  <si>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</si>
  <si>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</si>
  <si>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</si>
  <si>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</si>
  <si>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</si>
  <si>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</si>
  <si>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</si>
  <si>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</si>
  <si>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</si>
  <si>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</si>
  <si>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</si>
  <si>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</si>
  <si>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</si>
  <si>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</si>
  <si>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</si>
  <si>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</si>
  <si>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</si>
  <si>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</si>
  <si>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</si>
  <si>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</si>
  <si>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</si>
  <si>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</si>
  <si>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</si>
  <si>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</si>
  <si>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</si>
  <si>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</si>
  <si>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</si>
  <si>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</si>
  <si>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</si>
  <si>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</si>
  <si>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</si>
  <si>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</si>
  <si>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</si>
  <si>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</si>
  <si>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</si>
  <si>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</si>
  <si>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</si>
  <si>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</si>
  <si>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</si>
  <si>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</si>
  <si>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</si>
  <si>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</si>
  <si>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</si>
  <si>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</si>
  <si>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</si>
  <si>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</si>
  <si>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</si>
  <si>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</si>
  <si>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</si>
  <si>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</si>
  <si>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</si>
  <si>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</si>
  <si>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</si>
  <si>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</si>
  <si>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</si>
  <si>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</si>
  <si>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</si>
  <si>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</si>
  <si>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</si>
  <si>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</si>
  <si>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</si>
  <si>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</si>
  <si>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</si>
  <si>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</si>
  <si>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</si>
  <si>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</si>
  <si>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</si>
  <si>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</si>
  <si>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</si>
  <si>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</si>
  <si>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</si>
  <si>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</si>
  <si>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</si>
  <si>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</si>
  <si>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</si>
  <si>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</si>
  <si>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</si>
  <si>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</si>
  <si>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</si>
  <si>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</si>
  <si>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</si>
  <si>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</si>
  <si>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</si>
  <si>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</si>
  <si>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</si>
  <si>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</si>
  <si>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</si>
  <si>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</si>
  <si>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</si>
  <si>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</si>
  <si>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</si>
  <si>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</si>
  <si>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</si>
  <si>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</si>
  <si>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</si>
  <si>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</si>
  <si>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</si>
  <si>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</si>
  <si>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</si>
  <si>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</si>
  <si>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</si>
  <si>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</si>
  <si>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</si>
  <si>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</si>
  <si>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</si>
  <si>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</si>
  <si>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</si>
  <si>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</si>
  <si>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</si>
  <si>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</si>
  <si>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</si>
  <si>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</si>
  <si>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</si>
  <si>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</si>
  <si>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</si>
  <si>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</si>
  <si>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</si>
  <si>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</si>
  <si>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</si>
  <si>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</si>
  <si>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</si>
  <si>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</si>
  <si>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</si>
  <si>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</si>
  <si>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</si>
  <si>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</si>
  <si>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</si>
  <si>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</si>
  <si>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</si>
  <si>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</si>
  <si>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</si>
  <si>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</si>
  <si>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</si>
  <si>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</si>
  <si>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</si>
  <si>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</si>
  <si>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</si>
  <si>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</si>
  <si>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</si>
  <si>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</si>
  <si>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</si>
  <si>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</si>
  <si>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</si>
  <si>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</si>
  <si>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</si>
  <si>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</si>
  <si>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</si>
  <si>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</si>
  <si>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</si>
  <si>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</si>
  <si>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</si>
  <si>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</si>
  <si>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</si>
  <si>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</si>
  <si>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</si>
  <si>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</si>
  <si>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</si>
  <si>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</si>
  <si>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</si>
  <si>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</si>
  <si>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</si>
  <si>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</si>
  <si>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</si>
  <si>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</si>
  <si>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</si>
  <si>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</si>
  <si>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</si>
  <si>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</si>
  <si>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</si>
  <si>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</si>
  <si>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</si>
  <si>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</si>
  <si>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</si>
  <si>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</si>
  <si>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</si>
  <si>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</si>
  <si>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</si>
  <si>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</si>
  <si>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</si>
  <si>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</si>
  <si>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</si>
  <si>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</si>
  <si>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</si>
  <si>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</si>
  <si>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</si>
  <si>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</si>
  <si>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</si>
  <si>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</si>
  <si>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</si>
  <si>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</si>
  <si>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</si>
  <si>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</si>
  <si>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</si>
  <si>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</si>
  <si>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</si>
  <si>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</si>
  <si>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</si>
  <si>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</si>
  <si>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</si>
  <si>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</si>
  <si>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</si>
  <si>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</si>
  <si>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</si>
  <si>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</si>
  <si>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</si>
  <si>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</si>
  <si>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</si>
  <si>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</si>
  <si>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</si>
  <si>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</si>
  <si>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</si>
  <si>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</si>
  <si>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</si>
  <si>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</si>
  <si>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</si>
  <si>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</si>
  <si>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</si>
  <si>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</si>
  <si>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</si>
  <si>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</si>
  <si>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</si>
  <si>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</si>
  <si>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</si>
  <si>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</si>
  <si>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</si>
  <si>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</si>
  <si>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</si>
  <si>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</si>
  <si>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</si>
  <si>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</si>
  <si>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</si>
  <si>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</si>
  <si>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</si>
  <si>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</si>
  <si>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</si>
  <si>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</si>
  <si>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</si>
  <si>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</si>
  <si>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</si>
  <si>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</si>
  <si>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</si>
  <si>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</si>
  <si>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</si>
  <si>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</si>
  <si>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</si>
  <si>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</si>
  <si>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</si>
  <si>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</si>
  <si>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</si>
  <si>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</si>
  <si>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</si>
  <si>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</si>
  <si>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</si>
  <si>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</si>
  <si>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</si>
  <si>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</si>
  <si>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</si>
  <si>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</si>
  <si>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</si>
  <si>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</si>
  <si>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</si>
  <si>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</si>
  <si>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</si>
  <si>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</si>
  <si>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</si>
  <si>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</si>
  <si>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</si>
  <si>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</si>
  <si>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</si>
  <si>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</si>
  <si>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</si>
  <si>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</si>
  <si>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</si>
  <si>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</si>
  <si>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</si>
  <si>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</si>
  <si>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</si>
  <si>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</si>
  <si>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</si>
  <si>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</si>
  <si>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</si>
  <si>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</si>
  <si>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</si>
  <si>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</si>
  <si>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</si>
  <si>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</si>
  <si>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</si>
  <si>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</si>
  <si>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</si>
  <si>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</si>
  <si>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</si>
  <si>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</si>
  <si>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</si>
  <si>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</si>
  <si>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</si>
  <si>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</si>
  <si>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</si>
  <si>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</si>
  <si>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</si>
  <si>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</si>
  <si>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</si>
  <si>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</si>
  <si>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</si>
  <si>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</si>
  <si>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</si>
  <si>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</si>
  <si>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</si>
  <si>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</si>
  <si>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</si>
  <si>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</si>
  <si>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</si>
  <si>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</si>
  <si>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</si>
  <si>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</si>
  <si>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</si>
  <si>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</si>
  <si>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</si>
  <si>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</si>
  <si>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</si>
  <si>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</si>
  <si>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</si>
  <si>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</si>
  <si>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</si>
  <si>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</si>
  <si>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</si>
  <si>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</si>
  <si>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</si>
  <si>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</si>
  <si>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</si>
  <si>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</si>
  <si>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</si>
  <si>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</si>
  <si>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</si>
  <si>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</si>
  <si>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</si>
  <si>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</si>
  <si>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</si>
  <si>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</si>
  <si>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</si>
  <si>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</si>
  <si>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</si>
  <si>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</si>
  <si>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</si>
  <si>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</si>
  <si>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</si>
  <si>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</si>
  <si>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</si>
  <si>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</si>
  <si>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</si>
  <si>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</si>
  <si>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</si>
  <si>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</si>
  <si>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</si>
  <si>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</si>
  <si>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</si>
  <si>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</si>
  <si>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</si>
  <si>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</si>
  <si>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</si>
  <si>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</si>
  <si>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</si>
  <si>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</si>
  <si>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</si>
  <si>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</si>
  <si>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</si>
  <si>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</si>
  <si>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</si>
  <si>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</si>
  <si>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</si>
  <si>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</si>
  <si>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</si>
  <si>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</si>
  <si>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</si>
  <si>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</si>
  <si>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</si>
  <si>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</si>
  <si>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</si>
  <si>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</si>
  <si>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</si>
  <si>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</si>
  <si>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</si>
  <si>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</si>
  <si>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</si>
  <si>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</si>
  <si>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</si>
  <si>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</si>
  <si>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</si>
  <si>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</si>
  <si>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</si>
  <si>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</si>
  <si>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</si>
  <si>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</si>
  <si>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</si>
  <si>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</si>
  <si>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</si>
  <si>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</si>
  <si>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</si>
  <si>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</si>
  <si>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</si>
  <si>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</si>
  <si>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</si>
  <si>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</si>
  <si>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</si>
  <si>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</si>
  <si>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</si>
  <si>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</si>
  <si>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</si>
  <si>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</si>
  <si>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</si>
  <si>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</si>
  <si>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</si>
  <si>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</si>
  <si>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</si>
  <si>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</si>
  <si>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</si>
  <si>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</si>
  <si>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</si>
  <si>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</si>
  <si>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</si>
  <si>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</si>
  <si>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</si>
  <si>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</si>
  <si>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</si>
  <si>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</si>
  <si>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</si>
  <si>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</si>
  <si>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</si>
  <si>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</si>
  <si>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</si>
  <si>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</si>
  <si>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</si>
  <si>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</si>
  <si>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</si>
  <si>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</si>
  <si>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</si>
  <si>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</si>
  <si>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</si>
  <si>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</si>
  <si>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</si>
  <si>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</si>
  <si>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</si>
  <si>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</si>
  <si>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</si>
  <si>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</si>
  <si>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</si>
  <si>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</si>
  <si>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</si>
  <si>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</si>
  <si>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</si>
  <si>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</si>
  <si>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</si>
  <si>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</si>
  <si>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</si>
  <si>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</si>
  <si>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</si>
  <si>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</si>
  <si>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</si>
  <si>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</si>
  <si>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</si>
  <si>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</si>
  <si>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</si>
  <si>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</si>
  <si>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</si>
  <si>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</si>
  <si>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</si>
  <si>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</si>
  <si>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</si>
  <si>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</si>
  <si>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</si>
  <si>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</si>
  <si>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</si>
  <si>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</si>
  <si>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</si>
  <si>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</si>
  <si>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</si>
  <si>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</si>
  <si>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</si>
  <si>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</si>
  <si>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</si>
  <si>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</si>
  <si>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</si>
  <si>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</si>
  <si>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</si>
  <si>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</si>
  <si>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</si>
  <si>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</si>
  <si>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</si>
  <si>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</si>
  <si>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</si>
  <si>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</si>
  <si>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</si>
  <si>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</si>
  <si>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</si>
  <si>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</si>
  <si>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</si>
  <si>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</si>
  <si>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</si>
  <si>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</si>
  <si>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</si>
  <si>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</si>
  <si>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</si>
  <si>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</si>
  <si>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</si>
  <si>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</si>
  <si>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</si>
  <si>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</si>
  <si>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</si>
  <si>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</si>
  <si>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</si>
  <si>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</si>
  <si>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</si>
  <si>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</si>
  <si>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</si>
  <si>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</si>
  <si>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</si>
  <si>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</si>
  <si>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</si>
  <si>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</si>
  <si>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</si>
  <si>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</si>
  <si>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</si>
  <si>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</si>
  <si>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</si>
  <si>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</si>
  <si>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</si>
  <si>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</si>
  <si>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</si>
  <si>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</si>
  <si>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</si>
  <si>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</si>
  <si>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</si>
  <si>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</si>
  <si>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</si>
  <si>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</si>
  <si>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</si>
  <si>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</si>
  <si>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</si>
  <si>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</si>
  <si>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</si>
  <si>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</si>
  <si>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</si>
  <si>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</si>
  <si>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</si>
  <si>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</si>
  <si>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</si>
  <si>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</si>
  <si>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</si>
  <si>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</si>
  <si>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</si>
  <si>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</si>
  <si>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</si>
  <si>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</si>
  <si>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</si>
  <si>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</si>
  <si>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</si>
  <si>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</si>
  <si>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</si>
  <si>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</si>
  <si>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</si>
  <si>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</si>
  <si>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</si>
  <si>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</si>
  <si>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</si>
  <si>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</si>
  <si>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</si>
  <si>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</si>
  <si>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</si>
  <si>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</si>
  <si>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</si>
  <si>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</si>
  <si>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</si>
  <si>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</si>
  <si>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</si>
  <si>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</si>
  <si>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</si>
  <si>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</si>
  <si>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</si>
  <si>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</si>
  <si>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</si>
  <si>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</si>
  <si>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</si>
  <si>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</si>
  <si>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</si>
  <si>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</si>
  <si>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</si>
  <si>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</si>
  <si>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</si>
  <si>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</si>
  <si>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</si>
  <si>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</si>
  <si>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</si>
  <si>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</si>
  <si>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</si>
  <si>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</si>
  <si>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</si>
  <si>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</si>
  <si>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</si>
  <si>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</si>
  <si>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</si>
  <si>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</si>
  <si>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</si>
  <si>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</si>
  <si>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</si>
  <si>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</si>
  <si>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</si>
  <si>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</si>
  <si>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</si>
  <si>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</si>
  <si>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</si>
  <si>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</si>
  <si>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</si>
  <si>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</si>
  <si>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</si>
  <si>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</si>
  <si>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</si>
  <si>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</si>
  <si>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</si>
  <si>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</si>
  <si>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</si>
  <si>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</si>
  <si>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</si>
  <si>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</si>
  <si>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</si>
  <si>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</si>
  <si>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</si>
  <si>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</si>
  <si>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</si>
  <si>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</si>
  <si>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</si>
  <si>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</si>
  <si>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</si>
  <si>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</si>
  <si>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</si>
  <si>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</si>
  <si>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</si>
  <si>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</si>
  <si>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</si>
  <si>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</si>
  <si>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</si>
  <si>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</si>
  <si>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</si>
  <si>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</si>
  <si>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</si>
  <si>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</si>
  <si>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</si>
  <si>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</si>
  <si>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</si>
  <si>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</si>
  <si>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</si>
  <si>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</si>
  <si>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</si>
  <si>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</si>
  <si>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</si>
  <si>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</si>
  <si>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</si>
  <si>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</si>
  <si>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</si>
  <si>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</si>
  <si>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</si>
  <si>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</si>
  <si>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</si>
  <si>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</si>
  <si>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</si>
  <si>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</si>
  <si>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</si>
  <si>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</si>
  <si>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</si>
  <si>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</si>
  <si>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</si>
  <si>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</si>
  <si>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</si>
  <si>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</si>
  <si>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</si>
  <si>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</si>
  <si>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</si>
  <si>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</si>
  <si>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</si>
  <si>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</si>
  <si>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</si>
  <si>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</si>
  <si>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</si>
  <si>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</si>
  <si>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</si>
  <si>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</si>
  <si>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</si>
  <si>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</si>
  <si>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</si>
  <si>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</si>
  <si>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</si>
  <si>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</si>
  <si>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</si>
  <si>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</si>
  <si>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</si>
  <si>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</si>
  <si>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</si>
  <si>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</si>
  <si>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</si>
  <si>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</si>
  <si>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</si>
  <si>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</si>
  <si>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</si>
  <si>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</si>
  <si>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</si>
  <si>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</si>
  <si>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</si>
  <si>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</si>
  <si>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</si>
  <si>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</si>
  <si>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</si>
  <si>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</si>
  <si>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</si>
  <si>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</si>
  <si>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</si>
  <si>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</si>
  <si>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</si>
  <si>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</si>
  <si>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</si>
  <si>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</si>
  <si>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</si>
  <si>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</si>
  <si>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</si>
  <si>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</si>
  <si>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</si>
  <si>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</si>
  <si>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</si>
  <si>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</si>
  <si>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</si>
  <si>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</si>
  <si>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</si>
  <si>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</si>
  <si>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</si>
  <si>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</si>
  <si>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</si>
  <si>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</si>
  <si>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</si>
  <si>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</si>
  <si>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</si>
  <si>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</si>
  <si>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</si>
  <si>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</si>
  <si>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</si>
  <si>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</si>
  <si>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</si>
  <si>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</si>
  <si>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</si>
  <si>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</si>
  <si>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</si>
  <si>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</si>
  <si>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</si>
  <si>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</si>
  <si>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</si>
  <si>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</si>
  <si>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</si>
  <si>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</si>
  <si>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</si>
  <si>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</si>
  <si>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</si>
  <si>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</si>
  <si>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</si>
  <si>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</si>
  <si>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</si>
  <si>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</si>
  <si>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</si>
  <si>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</si>
  <si>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</si>
  <si>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</si>
  <si>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</si>
  <si>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</si>
  <si>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</si>
  <si>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</si>
  <si>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</si>
  <si>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</si>
  <si>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</si>
  <si>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</si>
  <si>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</si>
  <si>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</si>
  <si>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</si>
  <si>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</si>
  <si>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</si>
  <si>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</si>
  <si>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</si>
  <si>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</si>
  <si>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</si>
  <si>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</si>
  <si>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</si>
  <si>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</si>
  <si>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</si>
  <si>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</si>
  <si>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</si>
  <si>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</si>
  <si>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</si>
  <si>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</si>
  <si>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</si>
  <si>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</si>
  <si>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</si>
  <si>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</si>
  <si>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</si>
  <si>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</si>
  <si>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</si>
  <si>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</si>
  <si>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</si>
  <si>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</si>
  <si>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</si>
  <si>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</si>
  <si>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</si>
  <si>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</si>
  <si>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</si>
  <si>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</si>
  <si>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</si>
  <si>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</si>
  <si>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</si>
  <si>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</si>
  <si>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</si>
  <si>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</si>
  <si>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</si>
  <si>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</si>
  <si>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</si>
  <si>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</si>
  <si>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</si>
  <si>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</si>
  <si>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</si>
  <si>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</si>
  <si>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</si>
  <si>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</si>
  <si>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</si>
  <si>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</si>
  <si>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</si>
  <si>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</si>
  <si>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</si>
  <si>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</si>
  <si>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</si>
  <si>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</si>
  <si>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</si>
  <si>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</si>
  <si>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</si>
  <si>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</si>
  <si>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</si>
  <si>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</si>
  <si>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</si>
  <si>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</si>
  <si>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</si>
  <si>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</si>
  <si>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</si>
  <si>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</si>
  <si>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</si>
  <si>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</si>
  <si>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</si>
  <si>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</si>
  <si>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</si>
  <si>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</si>
  <si>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</si>
  <si>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</si>
  <si>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</si>
  <si>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</si>
  <si>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</si>
  <si>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</si>
  <si>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</si>
  <si>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</si>
  <si>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</si>
  <si>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</si>
  <si>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</si>
  <si>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</si>
  <si>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</si>
  <si>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</si>
  <si>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</si>
  <si>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</si>
  <si>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</si>
  <si>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</si>
  <si>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</si>
  <si>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</si>
  <si>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</si>
  <si>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</si>
  <si>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</si>
  <si>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</si>
  <si>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</si>
  <si>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</si>
  <si>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</si>
  <si>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</si>
  <si>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</si>
  <si>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</si>
  <si>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</si>
  <si>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</si>
  <si>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</si>
  <si>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</si>
  <si>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</si>
  <si>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</si>
  <si>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</si>
  <si>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</si>
  <si>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</si>
  <si>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</si>
  <si>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</si>
  <si>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</si>
  <si>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</si>
  <si>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</si>
  <si>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</si>
  <si>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</si>
  <si>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</si>
  <si>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</si>
  <si>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</si>
  <si>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</si>
  <si>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</si>
  <si>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</si>
  <si>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</si>
  <si>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</si>
  <si>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</si>
  <si>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</si>
  <si>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</si>
  <si>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</si>
  <si>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</si>
  <si>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</si>
  <si>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</si>
  <si>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</si>
  <si>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</si>
  <si>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</si>
  <si>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</si>
  <si>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</si>
  <si>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</si>
  <si>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</si>
  <si>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</si>
  <si>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</si>
  <si>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</si>
  <si>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</si>
  <si>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</si>
  <si>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</si>
  <si>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</si>
  <si>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</si>
  <si>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</si>
  <si>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</si>
  <si>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</si>
  <si>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</si>
  <si>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</si>
  <si>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</si>
  <si>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</si>
  <si>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</si>
  <si>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</si>
  <si>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</si>
  <si>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</si>
  <si>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</si>
  <si>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</si>
  <si>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</si>
  <si>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</si>
  <si>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</si>
  <si>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</si>
  <si>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</si>
  <si>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</si>
  <si>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</si>
  <si>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</si>
  <si>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</si>
  <si>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</si>
  <si>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</si>
  <si>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</si>
  <si>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</si>
  <si>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</si>
  <si>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</si>
  <si>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</si>
  <si>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</si>
  <si>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</si>
  <si>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</si>
  <si>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</si>
  <si>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</si>
  <si>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</si>
  <si>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</si>
  <si>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</si>
  <si>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</si>
  <si>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</si>
  <si>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</si>
  <si>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</si>
  <si>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</si>
  <si>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</si>
  <si>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</si>
  <si>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</si>
  <si>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</si>
  <si>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</si>
  <si>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</si>
  <si>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</si>
  <si>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</si>
  <si>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</si>
  <si>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</si>
  <si>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</si>
  <si>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</si>
  <si>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</si>
  <si>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</si>
  <si>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</si>
  <si>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</si>
  <si>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</si>
  <si>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</si>
  <si>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</si>
  <si>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</si>
  <si>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</si>
  <si>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</si>
  <si>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</si>
  <si>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</si>
  <si>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</si>
  <si>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</si>
  <si>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</si>
  <si>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</si>
  <si>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</si>
  <si>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</si>
  <si>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</si>
  <si>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</si>
  <si>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</si>
  <si>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</si>
  <si>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</si>
  <si>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</si>
  <si>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</si>
  <si>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</si>
  <si>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</si>
  <si>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</si>
  <si>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</si>
  <si>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</si>
  <si>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</si>
  <si>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</si>
  <si>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</si>
  <si>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</si>
  <si>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</si>
  <si>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</si>
  <si>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</si>
  <si>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</si>
  <si>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</si>
  <si>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</si>
  <si>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</si>
  <si>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</si>
  <si>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</si>
  <si>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</si>
  <si>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</si>
  <si>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</si>
  <si>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</si>
  <si>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</si>
  <si>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</si>
  <si>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</si>
  <si>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</si>
  <si>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</si>
  <si>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</si>
  <si>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</si>
  <si>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</si>
  <si>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</si>
  <si>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</si>
  <si>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</si>
  <si>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</si>
  <si>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</si>
  <si>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</si>
  <si>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</si>
  <si>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</si>
  <si>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</si>
  <si>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</si>
  <si>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</si>
  <si>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</si>
  <si>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</si>
  <si>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</si>
  <si>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</si>
  <si>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</si>
  <si>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</si>
  <si>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</si>
  <si>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</si>
  <si>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</si>
  <si>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</si>
  <si>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</si>
  <si>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</si>
  <si>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</si>
  <si>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</si>
  <si>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</si>
  <si>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</si>
  <si>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</si>
  <si>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</si>
  <si>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</si>
  <si>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</si>
  <si>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</si>
  <si>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</si>
  <si>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</si>
  <si>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</si>
  <si>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</si>
  <si>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</si>
  <si>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</si>
  <si>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</si>
  <si>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</si>
  <si>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</si>
  <si>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</si>
  <si>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</si>
  <si>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</si>
  <si>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</si>
  <si>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</si>
  <si>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</si>
  <si>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</si>
  <si>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</si>
  <si>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</si>
  <si>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</si>
  <si>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</si>
  <si>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</si>
  <si>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</si>
  <si>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</si>
  <si>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</si>
  <si>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</si>
  <si>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</si>
  <si>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</si>
  <si>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</si>
  <si>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</si>
  <si>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</si>
  <si>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</si>
  <si>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</si>
  <si>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</si>
  <si>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</si>
  <si>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</si>
  <si>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</si>
  <si>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</si>
  <si>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</si>
  <si>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</si>
  <si>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</si>
  <si>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</si>
  <si>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</si>
  <si>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</si>
  <si>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</si>
  <si>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</si>
  <si>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</si>
  <si>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</si>
  <si>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</si>
  <si>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</si>
  <si>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</si>
  <si>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</si>
  <si>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</si>
  <si>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</si>
  <si>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</si>
  <si>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</si>
  <si>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</si>
  <si>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</si>
  <si>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</si>
  <si>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</si>
  <si>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</si>
  <si>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</si>
  <si>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</si>
  <si>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</si>
  <si>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</si>
  <si>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</si>
  <si>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</si>
  <si>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</si>
  <si>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</si>
  <si>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</si>
  <si>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</si>
  <si>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</si>
  <si>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</si>
  <si>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</si>
  <si>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</si>
  <si>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</si>
  <si>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</si>
  <si>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</si>
  <si>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</si>
  <si>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</si>
  <si>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</si>
  <si>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</si>
  <si>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</si>
  <si>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</si>
  <si>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</si>
  <si>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</si>
  <si>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</si>
  <si>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</si>
  <si>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</si>
  <si>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</si>
  <si>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</si>
  <si>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</si>
  <si>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</si>
  <si>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</si>
  <si>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</si>
  <si>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</si>
  <si>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</si>
  <si>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</si>
  <si>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</si>
  <si>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</si>
  <si>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</si>
  <si>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</si>
  <si>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</si>
  <si>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</si>
  <si>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</si>
  <si>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</si>
  <si>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</si>
  <si>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</si>
  <si>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</si>
  <si>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</si>
  <si>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</si>
  <si>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</si>
  <si>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</si>
  <si>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</si>
  <si>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</si>
  <si>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</si>
  <si>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</si>
  <si>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</si>
  <si>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</si>
  <si>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</si>
  <si>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</si>
  <si>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</si>
  <si>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</si>
  <si>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</si>
  <si>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</si>
  <si>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</si>
  <si>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</si>
  <si>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</si>
  <si>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</si>
  <si>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</si>
  <si>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</si>
  <si>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</si>
  <si>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</si>
  <si>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</si>
  <si>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</si>
  <si>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</si>
  <si>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</si>
  <si>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</si>
  <si>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</si>
  <si>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</si>
  <si>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</si>
  <si>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</si>
  <si>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</si>
  <si>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</si>
  <si>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</si>
  <si>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</si>
  <si>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</si>
  <si>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</si>
  <si>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</si>
  <si>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</si>
  <si>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</si>
  <si>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</si>
  <si>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</si>
  <si>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</si>
  <si>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</si>
  <si>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</si>
  <si>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</si>
  <si>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</si>
  <si>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</si>
  <si>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</si>
  <si>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</si>
  <si>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</si>
  <si>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</si>
  <si>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</si>
  <si>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</si>
  <si>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</si>
  <si>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</si>
  <si>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</si>
  <si>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</si>
  <si>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</si>
  <si>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</si>
  <si>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</si>
  <si>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</si>
  <si>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</si>
  <si>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</si>
  <si>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</si>
  <si>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</si>
  <si>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</si>
  <si>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</si>
  <si>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</si>
  <si>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</si>
  <si>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</si>
  <si>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</si>
  <si>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</si>
  <si>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</si>
  <si>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</si>
  <si>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</si>
  <si>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</si>
  <si>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</si>
  <si>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</si>
  <si>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</si>
  <si>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</si>
  <si>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</si>
  <si>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</si>
  <si>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</si>
  <si>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</si>
  <si>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</si>
  <si>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</si>
  <si>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</si>
  <si>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</si>
  <si>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</si>
  <si>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</si>
  <si>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</si>
  <si>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</si>
  <si>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</si>
  <si>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</si>
  <si>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</si>
  <si>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</si>
  <si>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</si>
  <si>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</si>
  <si>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</si>
  <si>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</si>
  <si>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</si>
  <si>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</si>
  <si>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</si>
  <si>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</si>
  <si>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</si>
  <si>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</si>
  <si>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</si>
  <si>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</si>
  <si>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</si>
  <si>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</si>
  <si>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</si>
  <si>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</si>
  <si>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</si>
  <si>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</si>
  <si>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</si>
  <si>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</si>
  <si>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</si>
  <si>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</si>
  <si>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</si>
  <si>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</si>
  <si>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</si>
  <si>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</si>
  <si>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</si>
  <si>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</si>
  <si>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</si>
  <si>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</si>
  <si>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</si>
  <si>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</si>
  <si>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</si>
  <si>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</si>
  <si>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</si>
  <si>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</si>
  <si>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</si>
  <si>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</si>
  <si>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</si>
  <si>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</si>
  <si>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</si>
  <si>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</si>
  <si>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</si>
  <si>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</si>
  <si>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</si>
  <si>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</si>
  <si>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</si>
  <si>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</si>
  <si>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</si>
  <si>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</si>
  <si>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</si>
  <si>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</si>
  <si>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</si>
  <si>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</si>
  <si>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</si>
  <si>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</si>
  <si>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</si>
  <si>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</si>
  <si>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</si>
  <si>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</si>
  <si>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</si>
  <si>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</si>
  <si>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</si>
  <si>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</si>
  <si>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</si>
  <si>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</si>
  <si>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</si>
  <si>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</si>
  <si>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</si>
  <si>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</si>
  <si>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</si>
  <si>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</si>
  <si>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</si>
  <si>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</si>
  <si>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</si>
  <si>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</si>
  <si>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</si>
  <si>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</si>
  <si>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</si>
  <si>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</si>
  <si>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</si>
  <si>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</si>
  <si>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</si>
  <si>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</si>
  <si>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</si>
  <si>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</si>
  <si>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</si>
  <si>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</si>
  <si>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</si>
  <si>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</si>
  <si>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</si>
  <si>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</si>
  <si>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</si>
  <si>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</si>
  <si>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</si>
  <si>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</si>
  <si>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</si>
  <si>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</si>
  <si>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</si>
  <si>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</si>
  <si>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</si>
  <si>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</si>
  <si>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</si>
  <si>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</si>
  <si>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</si>
  <si>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</si>
  <si>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</si>
  <si>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</si>
  <si>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</si>
  <si>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</si>
  <si>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</si>
  <si>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</si>
  <si>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</si>
  <si>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</si>
  <si>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</si>
  <si>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</si>
  <si>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</si>
  <si>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</si>
  <si>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</si>
  <si>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</si>
  <si>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</si>
  <si>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</si>
  <si>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</si>
  <si>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</si>
  <si>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</si>
  <si>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</si>
  <si>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</si>
  <si>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</si>
  <si>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</si>
  <si>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</si>
  <si>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</si>
  <si>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</si>
  <si>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</si>
  <si>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</si>
  <si>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</si>
  <si>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</si>
  <si>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</si>
  <si>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</si>
  <si>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</si>
  <si>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</si>
  <si>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</si>
  <si>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</si>
  <si>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</si>
  <si>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</si>
  <si>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</si>
  <si>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</si>
  <si>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</si>
  <si>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</si>
  <si>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</si>
  <si>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</si>
  <si>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</si>
  <si>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</si>
  <si>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</si>
  <si>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</si>
  <si>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</si>
  <si>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</si>
  <si>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</si>
  <si>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</si>
  <si>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</si>
  <si>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</si>
  <si>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</si>
  <si>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</si>
  <si>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</si>
  <si>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</si>
  <si>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</si>
  <si>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</si>
  <si>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</si>
  <si>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</si>
  <si>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</si>
  <si>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</si>
  <si>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</si>
  <si>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</si>
  <si>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</si>
  <si>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</si>
  <si>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</si>
  <si>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</si>
  <si>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</si>
  <si>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</si>
  <si>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</si>
  <si>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</si>
  <si>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</si>
  <si>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</si>
  <si>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</si>
  <si>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</si>
  <si>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</si>
  <si>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</si>
  <si>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</si>
  <si>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</si>
  <si>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</si>
  <si>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</si>
  <si>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</si>
  <si>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</si>
  <si>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</si>
  <si>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</si>
  <si>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</si>
  <si>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</si>
  <si>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</si>
  <si>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</si>
  <si>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</si>
  <si>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</si>
  <si>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</si>
  <si>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</si>
  <si>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</si>
  <si>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</si>
  <si>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</si>
  <si>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</si>
  <si>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</si>
  <si>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</si>
  <si>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</si>
  <si>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</si>
  <si>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</si>
  <si>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</si>
  <si>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</si>
  <si>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</si>
  <si>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</si>
  <si>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</si>
  <si>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</si>
  <si>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</si>
  <si>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</si>
  <si>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</si>
  <si>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</si>
  <si>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</si>
  <si>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</si>
  <si>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</si>
  <si>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</si>
  <si>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</si>
  <si>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</si>
  <si>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</si>
  <si>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</si>
  <si>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</si>
  <si>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</si>
  <si>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</si>
  <si>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</si>
  <si>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</si>
  <si>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</si>
  <si>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</si>
  <si>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</si>
  <si>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</si>
  <si>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</si>
  <si>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</si>
  <si>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</si>
  <si>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</si>
  <si>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</si>
  <si>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</si>
  <si>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</si>
  <si>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</si>
  <si>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</si>
  <si>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</si>
  <si>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</si>
  <si>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</si>
  <si>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</si>
  <si>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</si>
  <si>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</si>
  <si>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</si>
  <si>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</si>
  <si>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</si>
  <si>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</si>
  <si>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</si>
  <si>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</si>
  <si>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</si>
  <si>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</si>
  <si>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</si>
  <si>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</si>
  <si>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</si>
  <si>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</si>
  <si>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</si>
  <si>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</si>
  <si>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</si>
  <si>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</si>
  <si>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</si>
  <si>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</si>
  <si>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</si>
  <si>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</si>
  <si>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</si>
  <si>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</si>
  <si>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</si>
  <si>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</si>
  <si>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</si>
  <si>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</si>
  <si>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</si>
  <si>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</si>
  <si>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</si>
  <si>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</si>
  <si>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</si>
  <si>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</si>
  <si>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</si>
  <si>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</si>
  <si>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</si>
  <si>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</si>
  <si>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</si>
  <si>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</si>
  <si>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</si>
  <si>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</si>
  <si>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</si>
  <si>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</si>
  <si>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</si>
  <si>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</si>
  <si>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</si>
  <si>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</si>
  <si>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</si>
  <si>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</si>
  <si>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</si>
  <si>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</si>
  <si>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</si>
  <si>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</si>
  <si>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</si>
  <si>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</si>
  <si>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</si>
  <si>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</si>
  <si>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</si>
  <si>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</si>
  <si>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</si>
  <si>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</si>
  <si>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</si>
  <si>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</si>
  <si>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</si>
  <si>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</si>
  <si>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</si>
  <si>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</si>
  <si>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</si>
  <si>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</si>
  <si>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</si>
  <si>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</si>
  <si>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</si>
  <si>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</si>
  <si>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</si>
  <si>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</si>
  <si>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</si>
  <si>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</si>
  <si>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</si>
  <si>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</si>
  <si>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</si>
  <si>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</si>
  <si>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</si>
  <si>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</si>
  <si>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</si>
  <si>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</si>
  <si>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</si>
  <si>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</si>
  <si>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</si>
  <si>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</si>
  <si>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</si>
  <si>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</si>
  <si>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</si>
  <si>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</si>
  <si>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</si>
  <si>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</si>
  <si>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</si>
  <si>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</si>
  <si>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</si>
  <si>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</si>
  <si>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</si>
  <si>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</si>
  <si>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</si>
  <si>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</si>
  <si>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</si>
  <si>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</si>
  <si>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</si>
  <si>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</si>
  <si>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</si>
  <si>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</si>
  <si>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</si>
  <si>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</si>
  <si>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</si>
  <si>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</si>
  <si>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</si>
  <si>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</si>
  <si>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</si>
  <si>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</si>
  <si>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</si>
  <si>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</si>
  <si>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</si>
  <si>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</si>
  <si>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</si>
  <si>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</si>
  <si>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</si>
  <si>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</si>
  <si>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</si>
  <si>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</si>
  <si>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</si>
  <si>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</si>
  <si>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</si>
  <si>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</si>
  <si>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</si>
  <si>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</si>
  <si>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</si>
  <si>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</si>
  <si>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</si>
  <si>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</si>
  <si>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</si>
  <si>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</si>
  <si>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</si>
  <si>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</si>
  <si>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</si>
  <si>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</si>
  <si>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</si>
  <si>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</si>
  <si>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</si>
  <si>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</si>
  <si>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</si>
  <si>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</si>
  <si>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</si>
  <si>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</si>
  <si>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</si>
  <si>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</si>
  <si>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</si>
  <si>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</si>
  <si>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</si>
  <si>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</si>
  <si>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</si>
  <si>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</si>
  <si>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</si>
  <si>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</si>
  <si>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</si>
  <si>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</si>
  <si>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</si>
  <si>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</si>
  <si>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</si>
  <si>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</si>
  <si>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</si>
  <si>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</si>
  <si>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</si>
  <si>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</si>
  <si>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</si>
  <si>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</si>
  <si>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</si>
  <si>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</si>
  <si>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</si>
  <si>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</si>
  <si>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</si>
  <si>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</si>
  <si>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</si>
  <si>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</si>
  <si>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</si>
  <si>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</si>
  <si>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</si>
  <si>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</si>
  <si>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</si>
  <si>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</si>
  <si>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</si>
  <si>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</si>
  <si>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</si>
  <si>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</si>
  <si>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</si>
  <si>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</si>
  <si>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</si>
  <si>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</si>
  <si>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</si>
  <si>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</si>
  <si>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</si>
  <si>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</si>
  <si>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</si>
  <si>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</si>
  <si>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</si>
  <si>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</si>
  <si>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</si>
  <si>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</si>
  <si>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</si>
  <si>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</si>
  <si>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</si>
  <si>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</si>
  <si>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</si>
  <si>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</si>
  <si>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</si>
  <si>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</si>
  <si>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</si>
  <si>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</si>
  <si>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</si>
  <si>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</si>
  <si>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</si>
  <si>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</si>
  <si>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</si>
  <si>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</si>
  <si>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</si>
  <si>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</si>
  <si>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</si>
  <si>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</si>
  <si>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</si>
  <si>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</si>
  <si>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</si>
  <si>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</si>
  <si>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</si>
  <si>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</si>
  <si>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</si>
  <si>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</si>
  <si>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</si>
  <si>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</si>
  <si>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</si>
  <si>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</si>
  <si>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</si>
  <si>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</si>
  <si>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</si>
  <si>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</si>
  <si>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</si>
  <si>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</si>
  <si>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</si>
  <si>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</si>
  <si>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</si>
  <si>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</si>
  <si>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</si>
  <si>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</si>
  <si>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</si>
  <si>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</si>
  <si>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</si>
  <si>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</si>
  <si>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</si>
  <si>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</si>
  <si>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</si>
  <si>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</si>
  <si>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</si>
  <si>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</si>
  <si>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</si>
  <si>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</si>
  <si>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</si>
  <si>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</si>
  <si>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</si>
  <si>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</si>
  <si>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</si>
  <si>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</si>
  <si>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</si>
  <si>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</si>
  <si>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</si>
  <si>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</si>
  <si>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</si>
  <si>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</si>
  <si>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</si>
  <si>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</si>
  <si>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</si>
  <si>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</si>
  <si>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</si>
  <si>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</si>
  <si>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</si>
  <si>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</si>
  <si>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</si>
  <si>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</si>
  <si>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</si>
  <si>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</si>
  <si>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</si>
  <si>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</si>
  <si>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</si>
  <si>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</si>
  <si>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</si>
  <si>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</si>
  <si>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</si>
  <si>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</si>
  <si>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</si>
  <si>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</si>
  <si>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</si>
  <si>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</si>
  <si>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</si>
  <si>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</si>
  <si>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</si>
  <si>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</si>
  <si>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</si>
  <si>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</si>
  <si>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</si>
  <si>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</si>
  <si>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</si>
  <si>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</si>
  <si>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</si>
  <si>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</si>
  <si>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</si>
  <si>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</si>
  <si>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</si>
  <si>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</si>
  <si>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</si>
  <si>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</si>
  <si>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</si>
  <si>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</si>
  <si>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</si>
  <si>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</si>
  <si>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</si>
  <si>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</si>
  <si>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</si>
  <si>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</si>
  <si>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</si>
  <si>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</si>
  <si>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</si>
  <si>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</si>
  <si>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</si>
  <si>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</si>
  <si>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</si>
  <si>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</si>
  <si>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</si>
  <si>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</si>
  <si>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</si>
  <si>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</si>
  <si>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</si>
  <si>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</si>
  <si>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</si>
  <si>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</si>
  <si>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</si>
  <si>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</si>
  <si>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</si>
  <si>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</si>
  <si>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</si>
  <si>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</si>
  <si>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</si>
  <si>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</si>
  <si>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</si>
  <si>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</si>
  <si>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</si>
  <si>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</si>
  <si>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</si>
  <si>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</si>
  <si>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</si>
  <si>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</si>
  <si>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</si>
  <si>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</si>
  <si>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</si>
  <si>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</si>
  <si>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</si>
  <si>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</si>
  <si>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</si>
  <si>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</si>
  <si>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</si>
  <si>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</si>
  <si>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</si>
  <si>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</si>
  <si>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</si>
  <si>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</si>
  <si>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</si>
  <si>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</si>
  <si>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</si>
  <si>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</si>
  <si>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</si>
  <si>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</si>
  <si>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</si>
  <si>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</si>
  <si>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</si>
  <si>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</si>
  <si>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</si>
  <si>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</si>
  <si>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</si>
  <si>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</si>
  <si>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</si>
  <si>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</si>
  <si>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</si>
  <si>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</si>
  <si>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</si>
  <si>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</si>
  <si>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</si>
  <si>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</si>
  <si>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</si>
  <si>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</si>
  <si>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</si>
  <si>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</si>
  <si>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</si>
  <si>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</si>
  <si>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</si>
  <si>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</si>
  <si>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</si>
  <si>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</si>
  <si>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</si>
  <si>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</si>
  <si>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</si>
  <si>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</si>
  <si>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</si>
  <si>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</si>
  <si>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</si>
  <si>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</si>
  <si>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</si>
  <si>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</si>
  <si>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</si>
  <si>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</si>
  <si>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</si>
  <si>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</si>
  <si>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</si>
  <si>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</si>
  <si>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</si>
  <si>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</si>
  <si>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</si>
  <si>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</si>
  <si>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</si>
  <si>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</si>
  <si>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</si>
  <si>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</si>
  <si>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</si>
  <si>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</si>
  <si>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</si>
  <si>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</si>
  <si>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</si>
  <si>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</si>
  <si>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</si>
  <si>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</si>
  <si>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</si>
  <si>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</si>
  <si>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</si>
  <si>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</si>
  <si>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</si>
  <si>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</si>
  <si>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</si>
  <si>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</si>
  <si>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</si>
  <si>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</si>
  <si>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</si>
  <si>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</si>
  <si>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</si>
  <si>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</si>
  <si>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</si>
  <si>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</si>
  <si>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</si>
  <si>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</si>
  <si>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</si>
  <si>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</si>
  <si>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</si>
  <si>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</si>
  <si>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</si>
  <si>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</si>
  <si>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</si>
  <si>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</si>
  <si>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</si>
  <si>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</si>
  <si>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</si>
  <si>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</si>
  <si>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</si>
  <si>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</si>
  <si>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</si>
  <si>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</si>
  <si>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</si>
  <si>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</si>
  <si>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</si>
  <si>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</si>
  <si>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</si>
  <si>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</si>
  <si>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</si>
  <si>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</si>
  <si>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</si>
  <si>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</si>
  <si>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</si>
  <si>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</si>
  <si>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</si>
  <si>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</si>
  <si>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</si>
  <si>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</si>
  <si>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</si>
  <si>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</si>
  <si>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</si>
  <si>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</si>
  <si>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</si>
  <si>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</si>
  <si>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</si>
  <si>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</si>
  <si>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</si>
  <si>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</si>
  <si>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</si>
  <si>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</si>
  <si>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</si>
  <si>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</si>
  <si>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</si>
  <si>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</si>
  <si>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</si>
  <si>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</si>
  <si>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</si>
  <si>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</si>
  <si>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</si>
  <si>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</si>
  <si>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</si>
  <si>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</si>
  <si>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</si>
  <si>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</si>
  <si>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</si>
  <si>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</si>
  <si>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</si>
  <si>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</si>
  <si>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</si>
  <si>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</si>
  <si>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</si>
  <si>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</si>
  <si>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</si>
  <si>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</si>
  <si>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</si>
  <si>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</si>
  <si>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</si>
  <si>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</si>
  <si>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</si>
  <si>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</si>
  <si>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</si>
  <si>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</si>
  <si>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</si>
  <si>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</si>
  <si>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</si>
  <si>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</si>
  <si>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</si>
  <si>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</si>
  <si>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</si>
  <si>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</si>
  <si>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</si>
  <si>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</si>
  <si>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</si>
  <si>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</si>
  <si>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</si>
  <si>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</si>
  <si>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</si>
  <si>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</si>
  <si>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</si>
  <si>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</si>
  <si>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</si>
  <si>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</si>
  <si>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</si>
  <si>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</si>
  <si>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</si>
  <si>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</si>
  <si>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</si>
  <si>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</si>
  <si>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</si>
  <si>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</si>
  <si>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</si>
  <si>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</si>
  <si>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</si>
  <si>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</si>
  <si>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</si>
  <si>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</si>
  <si>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</si>
  <si>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</si>
  <si>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</si>
  <si>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</si>
  <si>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</si>
  <si>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</si>
  <si>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</si>
  <si>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</si>
  <si>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</si>
  <si>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</si>
  <si>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</si>
  <si>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</si>
  <si>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</si>
  <si>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</si>
  <si>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</si>
  <si>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</si>
  <si>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</si>
  <si>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</si>
  <si>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</si>
  <si>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</si>
  <si>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</si>
  <si>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</si>
  <si>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</si>
  <si>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</si>
  <si>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</si>
  <si>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</si>
  <si>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</si>
  <si>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</si>
  <si>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</si>
  <si>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</si>
  <si>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</si>
  <si>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</si>
  <si>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</si>
  <si>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</si>
  <si>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</si>
  <si>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</si>
  <si>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</si>
  <si>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</si>
  <si>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</si>
  <si>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</si>
  <si>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</si>
  <si>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</si>
  <si>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</si>
  <si>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</si>
  <si>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</si>
  <si>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</si>
  <si>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</si>
  <si>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</si>
  <si>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</si>
  <si>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</si>
  <si>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</si>
  <si>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</si>
  <si>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</si>
  <si>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</si>
  <si>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</si>
  <si>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</si>
  <si>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</si>
  <si>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</si>
  <si>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</si>
  <si>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</si>
  <si>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</si>
  <si>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</si>
  <si>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</si>
  <si>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</si>
  <si>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</si>
  <si>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</si>
  <si>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</si>
  <si>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</si>
  <si>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</si>
  <si>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</si>
  <si>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</si>
  <si>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</si>
  <si>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</si>
  <si>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</si>
  <si>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</si>
  <si>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</si>
  <si>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</si>
  <si>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</si>
  <si>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</si>
  <si>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</si>
  <si>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</si>
  <si>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</si>
  <si>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</si>
  <si>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</si>
  <si>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</si>
  <si>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</si>
  <si>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</si>
  <si>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</si>
  <si>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</si>
  <si>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</si>
  <si>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</si>
  <si>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</si>
  <si>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</si>
  <si>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</si>
  <si>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</si>
  <si>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</si>
  <si>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</si>
  <si>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</si>
  <si>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</si>
  <si>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</si>
  <si>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</si>
  <si>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</si>
  <si>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</si>
  <si>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</si>
  <si>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</si>
  <si>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</si>
  <si>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</si>
  <si>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</si>
  <si>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</si>
  <si>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</si>
  <si>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</si>
  <si>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</si>
  <si>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</si>
  <si>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</si>
  <si>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</si>
  <si>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</si>
  <si>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</si>
  <si>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</si>
  <si>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</si>
  <si>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</si>
  <si>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</si>
  <si>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</si>
  <si>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</si>
  <si>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</si>
  <si>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</si>
  <si>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</si>
  <si>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</si>
  <si>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</si>
  <si>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</si>
  <si>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</si>
  <si>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</si>
  <si>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</si>
  <si>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</si>
  <si>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</si>
  <si>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</si>
  <si>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</si>
  <si>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</si>
  <si>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</si>
  <si>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</si>
  <si>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</si>
  <si>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</si>
  <si>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</si>
  <si>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</si>
  <si>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</si>
  <si>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</si>
  <si>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</si>
  <si>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</si>
  <si>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</si>
  <si>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</si>
  <si>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</si>
  <si>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</si>
  <si>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</si>
  <si>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</si>
  <si>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</si>
  <si>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</si>
  <si>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</si>
  <si>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</si>
  <si>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</si>
  <si>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</si>
  <si>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</si>
  <si>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</si>
  <si>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</si>
  <si>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</si>
  <si>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</si>
  <si>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</si>
  <si>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</si>
  <si>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</si>
  <si>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</si>
  <si>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</si>
  <si>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</si>
  <si>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</si>
  <si>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</si>
  <si>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</si>
  <si>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</si>
  <si>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</si>
  <si>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</si>
  <si>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</si>
  <si>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</si>
  <si>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</si>
  <si>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</si>
  <si>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</si>
  <si>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</si>
  <si>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</si>
  <si>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</si>
  <si>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</si>
  <si>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</si>
  <si>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</si>
  <si>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</si>
  <si>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</si>
  <si>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</si>
  <si>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</si>
  <si>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</si>
  <si>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</si>
  <si>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</si>
  <si>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</si>
  <si>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</si>
  <si>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</si>
  <si>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</si>
  <si>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</si>
  <si>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</si>
  <si>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</si>
  <si>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</si>
  <si>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</si>
  <si>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</si>
  <si>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</si>
  <si>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</si>
  <si>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</si>
  <si>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</si>
  <si>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</si>
  <si>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</si>
  <si>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</si>
  <si>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</si>
  <si>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</si>
  <si>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</si>
  <si>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</si>
  <si>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</si>
  <si>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</si>
  <si>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</si>
  <si>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</si>
  <si>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</si>
  <si>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</si>
  <si>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</si>
  <si>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</si>
  <si>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</si>
  <si>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</si>
  <si>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</si>
  <si>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</si>
  <si>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</si>
  <si>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</si>
  <si>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</si>
  <si>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</si>
  <si>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</si>
  <si>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</si>
  <si>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</si>
  <si>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</si>
  <si>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</si>
  <si>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</si>
  <si>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</si>
  <si>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</si>
  <si>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</si>
  <si>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</si>
  <si>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</si>
  <si>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</si>
  <si>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</si>
  <si>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</si>
  <si>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</si>
  <si>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</si>
  <si>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</si>
  <si>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</si>
  <si>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</si>
  <si>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</si>
  <si>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</si>
  <si>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</si>
  <si>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</si>
  <si>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</si>
  <si>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</si>
  <si>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</si>
  <si>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</si>
  <si>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</si>
  <si>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</si>
  <si>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</si>
  <si>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</si>
  <si>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</si>
  <si>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</si>
  <si>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</si>
  <si>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</si>
  <si>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</si>
  <si>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</si>
  <si>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</si>
  <si>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</si>
  <si>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</si>
  <si>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</si>
  <si>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</si>
  <si>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</si>
  <si>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</si>
  <si>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</si>
  <si>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</si>
  <si>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</si>
  <si>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</si>
  <si>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</si>
  <si>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</si>
  <si>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</si>
  <si>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</si>
  <si>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</si>
  <si>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</si>
  <si>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</si>
  <si>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</si>
  <si>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</si>
  <si>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</si>
  <si>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</si>
  <si>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</si>
  <si>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</si>
  <si>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</si>
  <si>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</si>
  <si>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</si>
  <si>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</si>
  <si>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</si>
  <si>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</si>
  <si>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</si>
  <si>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</si>
  <si>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</si>
  <si>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</si>
  <si>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</si>
  <si>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</si>
  <si>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</si>
  <si>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</si>
  <si>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</si>
  <si>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</si>
  <si>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</si>
  <si>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</si>
  <si>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</si>
  <si>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</si>
  <si>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</si>
  <si>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</si>
  <si>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</si>
  <si>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</si>
  <si>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</si>
  <si>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</si>
  <si>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</si>
  <si>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</si>
  <si>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</si>
  <si>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</si>
  <si>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</si>
  <si>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</si>
  <si>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</si>
  <si>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</si>
  <si>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</si>
  <si>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</si>
  <si>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</si>
  <si>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</si>
  <si>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</si>
  <si>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</si>
  <si>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</si>
  <si>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</si>
  <si>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</si>
  <si>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</si>
  <si>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</si>
  <si>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</si>
  <si>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</si>
  <si>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</si>
  <si>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</si>
  <si>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</si>
  <si>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</si>
  <si>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</si>
  <si>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</si>
  <si>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</si>
  <si>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</si>
  <si>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</si>
  <si>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</si>
  <si>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</si>
  <si>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</si>
  <si>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</si>
  <si>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</si>
  <si>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</si>
  <si>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</si>
  <si>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</si>
  <si>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</si>
  <si>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</si>
  <si>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</si>
  <si>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</si>
  <si>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</si>
  <si>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</si>
  <si>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</si>
  <si>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</si>
  <si>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</si>
  <si>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</si>
  <si>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</si>
  <si>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</si>
  <si>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</si>
  <si>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</si>
  <si>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</si>
  <si>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</si>
  <si>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</si>
  <si>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</si>
  <si>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</si>
  <si>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</si>
  <si>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</si>
  <si>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</si>
  <si>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</si>
  <si>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</si>
  <si>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</si>
  <si>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</si>
  <si>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</si>
  <si>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</si>
  <si>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</si>
  <si>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</si>
  <si>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</si>
  <si>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</si>
  <si>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</si>
  <si>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</si>
  <si>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</si>
  <si>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</si>
  <si>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</si>
  <si>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</si>
  <si>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</si>
  <si>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</si>
  <si>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</si>
  <si>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</si>
  <si>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</si>
  <si>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</si>
  <si>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</si>
  <si>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</si>
  <si>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</si>
  <si>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</si>
  <si>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</si>
  <si>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</si>
  <si>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</si>
  <si>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</si>
  <si>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</si>
  <si>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</si>
  <si>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</si>
  <si>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</si>
  <si>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</si>
  <si>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</si>
  <si>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</si>
  <si>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</si>
  <si>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</si>
  <si>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</si>
  <si>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</si>
  <si>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</si>
  <si>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</si>
  <si>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</si>
  <si>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</si>
  <si>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</si>
  <si>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</si>
  <si>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</si>
  <si>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</si>
  <si>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</si>
  <si>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</si>
  <si>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</si>
  <si>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</si>
  <si>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</si>
  <si>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</si>
  <si>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</si>
  <si>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</si>
  <si>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</si>
  <si>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</si>
  <si>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</si>
  <si>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</si>
  <si>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</si>
  <si>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</si>
  <si>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</si>
  <si>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</si>
  <si>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</si>
  <si>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</si>
  <si>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</si>
  <si>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</si>
  <si>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</si>
  <si>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</si>
  <si>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</si>
  <si>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</si>
  <si>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</si>
  <si>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</si>
  <si>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</si>
  <si>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</si>
  <si>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</si>
  <si>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</si>
  <si>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</si>
  <si>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</si>
  <si>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</si>
  <si>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</si>
  <si>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</si>
  <si>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</si>
  <si>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</si>
  <si>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</si>
  <si>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</si>
  <si>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</si>
  <si>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</si>
  <si>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</si>
  <si>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</si>
  <si>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</si>
  <si>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</si>
  <si>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</si>
  <si>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</si>
  <si>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</si>
  <si>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</si>
  <si>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</si>
  <si>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</si>
  <si>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</si>
  <si>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</si>
  <si>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</si>
  <si>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</si>
  <si>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</si>
  <si>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</si>
  <si>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</si>
  <si>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</si>
  <si>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</si>
  <si>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</si>
  <si>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</si>
  <si>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</si>
  <si>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</si>
  <si>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</si>
  <si>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</si>
  <si>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</si>
  <si>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</si>
  <si>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</si>
  <si>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</si>
  <si>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</si>
  <si>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</si>
  <si>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</si>
  <si>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</si>
  <si>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</si>
  <si>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</si>
  <si>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</si>
  <si>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</si>
  <si>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</si>
  <si>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</si>
  <si>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</si>
  <si>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</si>
  <si>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</si>
  <si>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</si>
  <si>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</si>
  <si>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</si>
  <si>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</si>
  <si>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</si>
  <si>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</si>
  <si>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</si>
  <si>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</si>
  <si>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</si>
  <si>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</si>
  <si>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</si>
  <si>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</si>
  <si>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</si>
  <si>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</si>
  <si>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</si>
  <si>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</si>
  <si>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</si>
  <si>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</si>
  <si>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</si>
  <si>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</si>
  <si>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</si>
  <si>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</si>
  <si>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</si>
  <si>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</si>
  <si>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</si>
  <si>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</si>
  <si>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</si>
  <si>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</si>
  <si>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</si>
  <si>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</si>
  <si>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</si>
  <si>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</si>
  <si>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</si>
  <si>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</si>
  <si>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</si>
  <si>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</si>
  <si>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</si>
  <si>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</si>
  <si>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</si>
  <si>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</si>
  <si>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</si>
  <si>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</si>
  <si>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</si>
  <si>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</si>
  <si>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</si>
  <si>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</si>
  <si>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</si>
  <si>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</si>
  <si>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</si>
  <si>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</si>
  <si>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</si>
  <si>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</si>
  <si>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</si>
  <si>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</si>
  <si>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</si>
  <si>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</si>
  <si>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</si>
  <si>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</si>
  <si>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</si>
  <si>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</si>
  <si>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</si>
  <si>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</si>
  <si>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</si>
  <si>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</si>
  <si>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</si>
  <si>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</si>
  <si>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</si>
  <si>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</si>
  <si>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</si>
  <si>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</si>
  <si>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</si>
  <si>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</si>
  <si>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</si>
  <si>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</si>
  <si>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</si>
  <si>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</si>
  <si>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</si>
  <si>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</si>
  <si>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</si>
  <si>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</si>
  <si>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</si>
  <si>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</si>
  <si>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</si>
  <si>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</si>
  <si>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</si>
  <si>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</si>
  <si>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</si>
  <si>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</si>
  <si>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</si>
  <si>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</si>
  <si>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</si>
  <si>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</si>
  <si>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</si>
  <si>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</si>
  <si>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</si>
  <si>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</si>
  <si>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</si>
  <si>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</si>
  <si>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</si>
  <si>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</si>
  <si>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</si>
  <si>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</si>
  <si>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</si>
  <si>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</si>
  <si>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</si>
  <si>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</si>
  <si>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</si>
  <si>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</si>
  <si>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</si>
  <si>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</si>
  <si>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</si>
  <si>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</si>
  <si>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</si>
  <si>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</si>
  <si>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</si>
  <si>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</si>
  <si>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</si>
  <si>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</si>
  <si>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</si>
  <si>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</si>
  <si>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</si>
  <si>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</si>
  <si>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</si>
  <si>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</si>
  <si>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</si>
  <si>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</si>
  <si>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</si>
  <si>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</si>
  <si>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</si>
  <si>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</si>
  <si>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</si>
  <si>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</si>
  <si>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</si>
  <si>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</si>
  <si>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</si>
  <si>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</si>
  <si>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</si>
  <si>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</si>
  <si>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</si>
  <si>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</si>
  <si>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</si>
  <si>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</si>
  <si>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</si>
  <si>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</si>
  <si>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</si>
  <si>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</si>
  <si>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</si>
  <si>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</si>
  <si>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</si>
  <si>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</si>
  <si>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</si>
  <si>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</si>
  <si>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</si>
  <si>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</si>
  <si>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</si>
  <si>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</si>
  <si>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</si>
  <si>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</si>
  <si>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</si>
  <si>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</si>
  <si>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</si>
  <si>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</si>
  <si>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</si>
  <si>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</si>
  <si>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</si>
  <si>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</si>
  <si>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</si>
  <si>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</si>
  <si>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</si>
  <si>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</si>
  <si>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</si>
  <si>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</si>
  <si>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</si>
  <si>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</si>
  <si>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</si>
  <si>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</si>
  <si>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</si>
  <si>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</si>
  <si>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</si>
  <si>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</si>
  <si>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</si>
  <si>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</si>
  <si>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</si>
  <si>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</si>
  <si>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</si>
  <si>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</si>
  <si>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</si>
  <si>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</si>
  <si>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</si>
  <si>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</si>
  <si>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</si>
  <si>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</si>
  <si>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</si>
  <si>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</si>
  <si>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</si>
  <si>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</si>
  <si>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</si>
  <si>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</si>
  <si>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</si>
  <si>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</si>
  <si>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</si>
  <si>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</si>
  <si>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</si>
  <si>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</si>
  <si>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</si>
  <si>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</si>
  <si>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</si>
  <si>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</si>
  <si>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</si>
  <si>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</si>
  <si>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</si>
  <si>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</si>
  <si>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</si>
  <si>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</si>
  <si>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</si>
  <si>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</si>
  <si>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</si>
  <si>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</si>
  <si>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</si>
  <si>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</si>
  <si>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</si>
  <si>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</si>
  <si>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</si>
  <si>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</si>
  <si>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</si>
  <si>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</si>
  <si>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</si>
  <si>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</si>
  <si>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</si>
  <si>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</si>
  <si>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</si>
  <si>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</si>
  <si>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</si>
  <si>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</si>
  <si>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</si>
  <si>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</si>
  <si>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</si>
  <si>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</si>
  <si>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</si>
  <si>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</si>
  <si>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</si>
  <si>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</si>
  <si>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</si>
  <si>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</si>
  <si>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</si>
  <si>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</si>
  <si>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</si>
  <si>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</si>
  <si>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</si>
  <si>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</si>
  <si>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</si>
  <si>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</si>
  <si>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</si>
  <si>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</si>
  <si>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</si>
  <si>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</si>
  <si>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</si>
  <si>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</si>
  <si>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</si>
  <si>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</si>
  <si>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</si>
  <si>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</si>
  <si>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</si>
  <si>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</si>
  <si>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</si>
  <si>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</si>
  <si>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</si>
  <si>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</si>
  <si>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</si>
  <si>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</si>
  <si>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</si>
  <si>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</si>
  <si>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</si>
  <si>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</si>
  <si>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</si>
  <si>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</si>
  <si>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</si>
  <si>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</si>
  <si>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</si>
  <si>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</si>
  <si>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</si>
  <si>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</si>
  <si>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</si>
  <si>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</si>
  <si>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</si>
  <si>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</si>
  <si>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</si>
  <si>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</si>
  <si>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</si>
  <si>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</si>
  <si>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</si>
  <si>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</si>
  <si>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</si>
  <si>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</si>
  <si>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</si>
  <si>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</si>
  <si>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</si>
  <si>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</si>
  <si>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</si>
  <si>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</si>
  <si>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</si>
  <si>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</si>
  <si>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</si>
  <si>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</si>
  <si>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</si>
  <si>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</si>
  <si>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</si>
  <si>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</si>
  <si>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</si>
  <si>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</si>
  <si>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</si>
  <si>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</si>
  <si>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</si>
  <si>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</si>
  <si>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</si>
  <si>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</si>
  <si>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</si>
  <si>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</si>
  <si>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</si>
  <si>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</si>
  <si>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</si>
  <si>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</si>
  <si>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</si>
  <si>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</si>
  <si>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</si>
  <si>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</si>
  <si>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</si>
  <si>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</si>
  <si>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</si>
  <si>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</si>
  <si>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</si>
  <si>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</si>
  <si>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</si>
  <si>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</si>
  <si>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</si>
  <si>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</si>
  <si>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</si>
  <si>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</si>
  <si>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</si>
  <si>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</si>
  <si>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</si>
  <si>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</si>
  <si>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</si>
  <si>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</si>
  <si>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</si>
  <si>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</si>
  <si>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</si>
  <si>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</si>
  <si>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</si>
  <si>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</si>
  <si>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</si>
  <si>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</si>
  <si>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</si>
  <si>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</si>
  <si>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</si>
  <si>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</si>
  <si>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</si>
  <si>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</si>
  <si>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</si>
  <si>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</si>
  <si>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</si>
  <si>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</si>
  <si>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</si>
  <si>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</si>
  <si>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</si>
  <si>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</si>
  <si>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</si>
  <si>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</si>
  <si>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</si>
  <si>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</si>
  <si>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</si>
  <si>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</si>
  <si>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</si>
  <si>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</si>
  <si>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</si>
  <si>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</si>
  <si>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</si>
  <si>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</si>
  <si>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</si>
  <si>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</si>
  <si>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</si>
  <si>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</si>
  <si>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</si>
  <si>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</si>
  <si>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</si>
  <si>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</si>
  <si>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</si>
  <si>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</si>
  <si>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</si>
  <si>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</si>
  <si>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</si>
  <si>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</si>
  <si>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</si>
  <si>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</si>
  <si>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</si>
  <si>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</si>
  <si>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</si>
  <si>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</si>
  <si>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</si>
  <si>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</si>
  <si>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</si>
  <si>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</si>
  <si>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</si>
  <si>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</si>
  <si>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</si>
  <si>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</si>
  <si>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</si>
  <si>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</si>
  <si>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</si>
  <si>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</si>
  <si>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</si>
  <si>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</si>
  <si>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</si>
  <si>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</si>
  <si>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</si>
  <si>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</si>
  <si>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</si>
  <si>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</si>
  <si>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</si>
  <si>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</si>
  <si>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</si>
  <si>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</si>
  <si>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</si>
  <si>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</si>
  <si>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</si>
  <si>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</si>
  <si>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</si>
  <si>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</si>
  <si>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</si>
  <si>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</si>
  <si>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</si>
  <si>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</si>
  <si>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</si>
  <si>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</si>
  <si>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</si>
  <si>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</si>
  <si>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</si>
  <si>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</si>
  <si>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</si>
  <si>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</si>
  <si>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</si>
  <si>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</si>
  <si>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</si>
  <si>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</si>
  <si>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</si>
  <si>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</si>
  <si>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</si>
  <si>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</si>
  <si>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</si>
  <si>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</si>
  <si>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</si>
  <si>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</si>
  <si>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</si>
  <si>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</si>
  <si>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</si>
  <si>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</si>
  <si>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</si>
  <si>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</si>
  <si>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</si>
  <si>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</si>
  <si>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</si>
  <si>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</si>
  <si>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</si>
  <si>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</si>
  <si>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</si>
  <si>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</si>
  <si>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</si>
  <si>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</si>
  <si>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</si>
  <si>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</si>
  <si>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</si>
  <si>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</si>
  <si>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</si>
  <si>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</si>
  <si>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</si>
  <si>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</si>
  <si>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</si>
  <si>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</si>
  <si>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</si>
  <si>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</si>
  <si>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</si>
  <si>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</si>
  <si>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</si>
  <si>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</si>
  <si>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</si>
  <si>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</si>
  <si>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</si>
  <si>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</si>
  <si>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</si>
  <si>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</si>
  <si>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</si>
  <si>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</si>
  <si>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</si>
  <si>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</si>
  <si>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</si>
  <si>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</si>
  <si>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</si>
  <si>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</si>
  <si>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</si>
  <si>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</si>
  <si>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</si>
  <si>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</si>
  <si>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</si>
  <si>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</si>
  <si>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</si>
  <si>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</si>
  <si>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</si>
  <si>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</si>
  <si>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</si>
  <si>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</si>
  <si>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</si>
  <si>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</si>
  <si>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</si>
  <si>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</si>
  <si>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</si>
  <si>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</si>
  <si>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</si>
  <si>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</si>
  <si>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</si>
  <si>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</si>
  <si>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</si>
  <si>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</si>
  <si>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</si>
  <si>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</si>
  <si>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</si>
  <si>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</si>
  <si>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</si>
  <si>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</si>
  <si>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</si>
  <si>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</si>
  <si>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</si>
  <si>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</si>
  <si>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</si>
  <si>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</si>
  <si>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</si>
  <si>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</si>
  <si>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</si>
  <si>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</si>
  <si>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</si>
  <si>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</si>
  <si>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</si>
  <si>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</si>
  <si>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</si>
  <si>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</si>
  <si>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</si>
  <si>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</si>
  <si>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</si>
  <si>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</si>
  <si>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</si>
  <si>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</si>
  <si>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</si>
  <si>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</si>
  <si>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</si>
  <si>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</si>
  <si>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</si>
  <si>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</si>
  <si>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</si>
  <si>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</si>
  <si>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</si>
  <si>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</si>
  <si>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</si>
  <si>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</si>
  <si>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</si>
  <si>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</si>
  <si>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</si>
  <si>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</si>
  <si>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</si>
  <si>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</si>
  <si>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</si>
  <si>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</si>
  <si>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</si>
  <si>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</si>
  <si>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</si>
  <si>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</si>
  <si>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</si>
  <si>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</si>
  <si>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</si>
  <si>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</si>
  <si>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</si>
  <si>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</si>
  <si>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</si>
  <si>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</si>
  <si>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</si>
  <si>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</si>
  <si>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</si>
  <si>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</si>
  <si>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</si>
  <si>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</si>
  <si>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</si>
  <si>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</si>
  <si>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</si>
  <si>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</si>
  <si>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</si>
  <si>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</si>
  <si>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</si>
  <si>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</si>
  <si>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</si>
  <si>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</si>
  <si>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</si>
  <si>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</si>
  <si>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</si>
  <si>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</si>
  <si>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</si>
  <si>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</si>
  <si>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</si>
  <si>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</si>
  <si>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</si>
  <si>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</si>
  <si>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</si>
  <si>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</si>
  <si>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</si>
  <si>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</si>
  <si>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</si>
  <si>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</si>
  <si>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</si>
  <si>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</si>
  <si>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</si>
  <si>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</si>
  <si>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</si>
  <si>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</si>
  <si>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</si>
  <si>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</si>
  <si>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</si>
  <si>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</si>
  <si>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</si>
  <si>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</si>
  <si>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</si>
  <si>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</si>
  <si>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</si>
  <si>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</si>
  <si>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</si>
  <si>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</si>
  <si>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</si>
  <si>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</si>
  <si>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</si>
  <si>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</si>
  <si>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</si>
  <si>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</si>
  <si>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</si>
  <si>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</si>
  <si>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</si>
  <si>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</si>
  <si>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</si>
  <si>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</si>
  <si>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</si>
  <si>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</si>
  <si>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</si>
  <si>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</si>
  <si>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</si>
  <si>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</si>
  <si>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</si>
  <si>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</si>
  <si>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</si>
  <si>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</si>
  <si>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</si>
  <si>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</si>
  <si>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</si>
  <si>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</si>
  <si>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</si>
  <si>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</si>
  <si>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</si>
  <si>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</si>
  <si>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</si>
  <si>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</si>
  <si>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</si>
  <si>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</si>
  <si>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</si>
  <si>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</si>
  <si>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</si>
  <si>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</si>
  <si>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</si>
  <si>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</si>
  <si>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</si>
  <si>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</si>
  <si>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</si>
  <si>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</si>
  <si>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</si>
  <si>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</si>
  <si>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</si>
  <si>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</si>
  <si>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</si>
  <si>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</si>
  <si>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</si>
  <si>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</si>
  <si>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</si>
  <si>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</si>
  <si>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</si>
  <si>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</si>
  <si>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</si>
  <si>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</si>
  <si>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</si>
  <si>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</si>
  <si>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</si>
  <si>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</si>
  <si>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</si>
  <si>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</si>
  <si>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</si>
  <si>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</si>
  <si>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</si>
  <si>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</si>
  <si>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</si>
  <si>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</si>
  <si>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</si>
  <si>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</si>
  <si>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</si>
  <si>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</si>
  <si>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</si>
  <si>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</si>
  <si>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</si>
  <si>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</si>
  <si>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</si>
  <si>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</si>
  <si>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</si>
  <si>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</si>
  <si>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</si>
  <si>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</si>
  <si>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</si>
  <si>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</si>
  <si>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</si>
  <si>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</si>
  <si>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</si>
  <si>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</si>
  <si>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</si>
  <si>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</si>
  <si>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</si>
  <si>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</si>
  <si>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</si>
  <si>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</si>
  <si>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</si>
  <si>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</si>
  <si>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</si>
  <si>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</si>
  <si>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</si>
  <si>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</si>
  <si>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</si>
  <si>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</si>
  <si>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</si>
  <si>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</si>
  <si>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</si>
  <si>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</si>
  <si>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</si>
  <si>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</si>
  <si>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</si>
  <si>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</si>
  <si>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</si>
  <si>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</si>
  <si>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</si>
  <si>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</si>
  <si>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</si>
  <si>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</si>
  <si>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</si>
  <si>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</si>
  <si>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</si>
  <si>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</si>
  <si>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</si>
  <si>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</si>
  <si>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</si>
  <si>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</si>
  <si>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</si>
  <si>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</si>
  <si>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</si>
  <si>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</si>
  <si>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</si>
  <si>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</si>
  <si>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</si>
  <si>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</si>
  <si>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</si>
  <si>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</si>
  <si>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</si>
  <si>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</si>
  <si>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</si>
  <si>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</si>
  <si>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</si>
  <si>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</si>
  <si>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</si>
  <si>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</si>
  <si>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</si>
  <si>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</si>
  <si>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</si>
  <si>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</si>
  <si>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</si>
  <si>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</si>
  <si>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</si>
  <si>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</si>
  <si>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</si>
  <si>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</si>
  <si>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</si>
  <si>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</si>
  <si>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</si>
  <si>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</si>
  <si>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</si>
  <si>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</si>
  <si>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</si>
  <si>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</si>
  <si>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</si>
  <si>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</si>
  <si>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</si>
  <si>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</si>
  <si>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</si>
  <si>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</si>
  <si>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</si>
  <si>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</si>
  <si>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</si>
  <si>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</si>
  <si>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</si>
  <si>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</si>
  <si>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</si>
  <si>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</si>
  <si>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</si>
  <si>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</si>
  <si>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</si>
  <si>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</si>
  <si>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</si>
  <si>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</si>
  <si>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</si>
  <si>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</si>
  <si>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</si>
  <si>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</si>
  <si>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</si>
  <si>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</si>
  <si>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</si>
  <si>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</si>
  <si>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</si>
  <si>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</si>
  <si>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</si>
  <si>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</si>
  <si>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</si>
  <si>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</si>
  <si>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</si>
  <si>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</si>
  <si>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</si>
  <si>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</si>
  <si>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</si>
  <si>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</si>
  <si>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</si>
  <si>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</si>
  <si>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</si>
  <si>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</si>
  <si>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</si>
  <si>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</si>
  <si>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</si>
  <si>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</si>
  <si>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</si>
  <si>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</si>
  <si>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</si>
  <si>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</si>
  <si>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</si>
  <si>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</si>
  <si>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</si>
  <si>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</si>
  <si>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</si>
  <si>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</si>
  <si>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</si>
  <si>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</si>
  <si>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</si>
  <si>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</si>
  <si>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</si>
  <si>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</si>
  <si>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</si>
  <si>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</si>
  <si>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</si>
  <si>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</si>
  <si>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</si>
  <si>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</si>
  <si>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</si>
  <si>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</si>
  <si>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</si>
  <si>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</si>
  <si>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</si>
  <si>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</si>
  <si>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</si>
  <si>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</si>
  <si>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</si>
  <si>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</si>
  <si>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</si>
  <si>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</si>
  <si>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</si>
  <si>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</si>
  <si>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</si>
  <si>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</si>
  <si>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</si>
  <si>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</si>
  <si>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</si>
  <si>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</si>
  <si>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</si>
  <si>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</si>
  <si>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</si>
  <si>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</si>
  <si>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</si>
  <si>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</si>
  <si>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</si>
  <si>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</si>
  <si>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</si>
  <si>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</si>
  <si>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</si>
  <si>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</si>
  <si>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</si>
  <si>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</si>
  <si>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</si>
  <si>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</si>
  <si>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</si>
  <si>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</si>
  <si>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</si>
  <si>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</si>
  <si>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</si>
  <si>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</si>
  <si>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</si>
  <si>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</si>
  <si>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</si>
  <si>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</si>
  <si>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</si>
  <si>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</si>
  <si>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</si>
  <si>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</si>
  <si>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</si>
  <si>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</si>
  <si>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</si>
  <si>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</si>
  <si>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</si>
  <si>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</si>
  <si>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</si>
  <si>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</si>
  <si>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</si>
  <si>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</si>
  <si>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</si>
  <si>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</si>
  <si>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</si>
  <si>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</si>
  <si>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</si>
  <si>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</si>
  <si>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</si>
  <si>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</si>
  <si>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</si>
  <si>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</si>
  <si>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</si>
  <si>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</si>
  <si>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</si>
  <si>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</si>
  <si>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</si>
  <si>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</si>
  <si>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</si>
  <si>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</si>
  <si>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</si>
  <si>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</si>
  <si>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</si>
  <si>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</si>
  <si>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</si>
  <si>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</si>
  <si>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</si>
  <si>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</si>
  <si>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</si>
  <si>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</si>
  <si>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</si>
  <si>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</si>
  <si>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</si>
  <si>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</si>
  <si>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</si>
  <si>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</si>
  <si>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</si>
  <si>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</si>
  <si>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</si>
  <si>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</si>
  <si>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</si>
  <si>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</si>
  <si>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</si>
  <si>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</si>
  <si>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</si>
  <si>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</si>
  <si>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</si>
  <si>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</si>
  <si>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</si>
  <si>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</si>
  <si>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</si>
  <si>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</si>
  <si>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</si>
  <si>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</si>
  <si>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</si>
  <si>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</si>
  <si>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</si>
  <si>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</si>
  <si>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</si>
  <si>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</si>
  <si>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</si>
  <si>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</si>
  <si>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</si>
  <si>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</si>
  <si>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</si>
  <si>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</si>
  <si>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</si>
  <si>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</si>
  <si>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</si>
  <si>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</si>
  <si>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</si>
  <si>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</si>
  <si>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</si>
  <si>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</si>
  <si>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</si>
  <si>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</si>
  <si>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</si>
  <si>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</si>
  <si>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</si>
  <si>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</si>
  <si>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</si>
  <si>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</si>
  <si>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</si>
  <si>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</si>
  <si>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</si>
  <si>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</si>
  <si>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</si>
  <si>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</si>
  <si>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</si>
  <si>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</si>
  <si>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</si>
  <si>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</si>
  <si>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</si>
  <si>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</si>
  <si>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</si>
  <si>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</si>
  <si>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</si>
  <si>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</si>
  <si>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</si>
  <si>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</si>
  <si>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</si>
  <si>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</si>
  <si>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</si>
  <si>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</si>
  <si>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</si>
  <si>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</si>
  <si>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</si>
  <si>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</si>
  <si>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</si>
  <si>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</si>
  <si>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</si>
  <si>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</si>
  <si>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</si>
  <si>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</si>
  <si>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</si>
  <si>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</si>
  <si>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</si>
  <si>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</si>
  <si>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</si>
  <si>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</si>
  <si>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</si>
  <si>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</si>
  <si>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</si>
  <si>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</si>
  <si>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</si>
  <si>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</si>
  <si>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</si>
  <si>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</si>
  <si>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</si>
  <si>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</si>
  <si>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</si>
  <si>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</si>
  <si>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</si>
  <si>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</si>
  <si>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</si>
  <si>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</si>
  <si>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</si>
  <si>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</si>
  <si>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</si>
  <si>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</si>
  <si>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</si>
  <si>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</si>
  <si>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</si>
  <si>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</si>
  <si>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</si>
  <si>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</si>
  <si>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</si>
  <si>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</si>
  <si>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</si>
  <si>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</si>
  <si>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</si>
  <si>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</si>
  <si>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</si>
  <si>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</si>
  <si>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</si>
  <si>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</si>
  <si>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</si>
  <si>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</si>
  <si>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</si>
  <si>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</si>
  <si>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</si>
  <si>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</si>
  <si>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</si>
  <si>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</si>
  <si>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</si>
  <si>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</si>
  <si>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</si>
  <si>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</si>
  <si>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</si>
  <si>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</si>
  <si>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</si>
  <si>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</si>
  <si>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</si>
  <si>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</si>
  <si>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</si>
  <si>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</si>
  <si>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</si>
  <si>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</si>
  <si>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</si>
  <si>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</si>
  <si>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</si>
  <si>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</si>
  <si>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</si>
  <si>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</si>
  <si>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</si>
  <si>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</si>
  <si>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</si>
  <si>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</si>
  <si>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</si>
  <si>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</si>
  <si>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</si>
  <si>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</si>
  <si>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</si>
  <si>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</si>
  <si>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</si>
  <si>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</si>
  <si>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</si>
  <si>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</si>
  <si>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</si>
  <si>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</si>
  <si>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</si>
  <si>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</si>
  <si>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</si>
  <si>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</si>
  <si>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</si>
  <si>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</si>
  <si>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</si>
  <si>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</si>
  <si>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</si>
  <si>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</si>
  <si>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</si>
  <si>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</si>
  <si>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</si>
  <si>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</si>
  <si>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</si>
  <si>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</si>
  <si>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</si>
  <si>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</si>
  <si>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</si>
  <si>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</si>
  <si>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</si>
  <si>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</si>
  <si>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</si>
  <si>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</si>
  <si>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</si>
  <si>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</si>
  <si>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</si>
  <si>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</si>
  <si>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</si>
  <si>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</si>
  <si>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</si>
  <si>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</si>
  <si>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</si>
  <si>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</si>
  <si>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</si>
  <si>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</si>
  <si>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</si>
  <si>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</si>
  <si>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</si>
  <si>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</si>
  <si>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</si>
  <si>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</si>
  <si>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</si>
  <si>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</si>
  <si>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</si>
  <si>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</si>
  <si>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</si>
  <si>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</si>
  <si>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</si>
  <si>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</si>
  <si>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</si>
  <si>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</si>
  <si>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</si>
  <si>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</si>
  <si>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</si>
  <si>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</si>
  <si>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</si>
  <si>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</si>
  <si>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</si>
  <si>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</si>
  <si>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</si>
  <si>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</si>
  <si>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</si>
  <si>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</si>
  <si>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</si>
  <si>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</si>
  <si>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</si>
  <si>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</si>
  <si>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</si>
  <si>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</si>
  <si>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</si>
  <si>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</si>
  <si>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</si>
  <si>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</si>
  <si>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</si>
  <si>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</si>
  <si>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</si>
  <si>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</si>
  <si>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</si>
  <si>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</si>
  <si>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</si>
  <si>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</si>
  <si>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</si>
  <si>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</si>
  <si>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</si>
  <si>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</si>
  <si>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</si>
  <si>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</si>
  <si>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</si>
  <si>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</si>
  <si>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</si>
  <si>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</si>
  <si>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</si>
  <si>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</si>
  <si>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</si>
  <si>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</si>
  <si>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</si>
  <si>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</si>
  <si>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</si>
  <si>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</si>
  <si>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</si>
  <si>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</si>
  <si>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</si>
  <si>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</si>
  <si>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</si>
  <si>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</si>
  <si>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</si>
  <si>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</si>
  <si>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</si>
  <si>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</si>
  <si>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</si>
  <si>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</si>
  <si>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</si>
  <si>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</si>
  <si>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</si>
  <si>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</si>
  <si>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</si>
  <si>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</si>
  <si>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</si>
  <si>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</si>
  <si>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</si>
  <si>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</si>
  <si>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</si>
  <si>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</si>
  <si>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</si>
  <si>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</si>
  <si>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</si>
  <si>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</si>
  <si>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</si>
  <si>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</si>
  <si>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</si>
  <si>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</si>
  <si>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</si>
  <si>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</si>
  <si>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</si>
  <si>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</si>
  <si>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</si>
  <si>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</si>
  <si>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</si>
  <si>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</si>
  <si>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</si>
  <si>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</si>
  <si>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</si>
  <si>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</si>
  <si>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</si>
  <si>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</si>
  <si>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</si>
  <si>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</si>
  <si>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</si>
  <si>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</si>
  <si>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</si>
  <si>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</si>
  <si>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</si>
  <si>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</si>
  <si>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</si>
  <si>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</si>
  <si>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</si>
  <si>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</si>
  <si>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</si>
  <si>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</si>
  <si>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</si>
  <si>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</si>
  <si>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</si>
  <si>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</si>
  <si>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</si>
  <si>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</si>
  <si>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</si>
  <si>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</si>
  <si>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</si>
  <si>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</si>
  <si>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</si>
  <si>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</si>
  <si>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</si>
  <si>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</si>
  <si>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</si>
  <si>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</si>
  <si>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</si>
  <si>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</si>
  <si>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</si>
  <si>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</si>
  <si>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</si>
  <si>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</si>
  <si>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</si>
  <si>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</si>
  <si>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</si>
  <si>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</si>
  <si>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</si>
  <si>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</si>
  <si>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</si>
  <si>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</si>
  <si>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</si>
  <si>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</si>
  <si>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</si>
  <si>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</si>
  <si>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</si>
  <si>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</si>
  <si>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</si>
  <si>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</si>
  <si>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</si>
  <si>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</si>
  <si>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</si>
  <si>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</si>
  <si>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</si>
  <si>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</si>
  <si>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</si>
  <si>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</si>
  <si>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</si>
  <si>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</si>
  <si>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</si>
  <si>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</si>
  <si>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</si>
  <si>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</si>
  <si>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</si>
  <si>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</si>
  <si>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</si>
  <si>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</si>
  <si>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</si>
  <si>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</si>
  <si>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</si>
  <si>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</si>
  <si>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</si>
  <si>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</si>
  <si>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</si>
  <si>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</si>
  <si>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</si>
  <si>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</si>
  <si>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</si>
  <si>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</si>
  <si>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</si>
  <si>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</si>
  <si>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</si>
  <si>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</si>
  <si>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</si>
  <si>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</si>
  <si>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</si>
  <si>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</si>
  <si>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</si>
  <si>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</si>
  <si>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</si>
  <si>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</si>
  <si>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</si>
  <si>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</si>
  <si>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</si>
  <si>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</si>
  <si>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</si>
  <si>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</si>
  <si>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</si>
  <si>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</si>
  <si>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</si>
  <si>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</si>
  <si>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</si>
  <si>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</si>
  <si>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</si>
  <si>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</si>
  <si>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</si>
  <si>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</si>
  <si>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</si>
  <si>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</si>
  <si>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</si>
  <si>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</si>
  <si>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</si>
  <si>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</si>
  <si>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</si>
  <si>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</si>
  <si>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</si>
  <si>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</si>
  <si>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</si>
  <si>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</si>
  <si>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</si>
  <si>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</si>
  <si>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</si>
  <si>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</si>
  <si>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</si>
  <si>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</si>
  <si>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</si>
  <si>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</si>
  <si>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</si>
  <si>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</si>
  <si>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</si>
  <si>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</si>
  <si>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</si>
  <si>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</si>
  <si>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</si>
  <si>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</si>
  <si>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</si>
  <si>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</si>
  <si>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</si>
  <si>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</si>
  <si>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</si>
  <si>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</si>
  <si>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</si>
  <si>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</si>
  <si>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</si>
  <si>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</si>
  <si>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</si>
  <si>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</si>
  <si>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</si>
  <si>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</si>
  <si>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</si>
  <si>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</si>
  <si>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</si>
  <si>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</si>
  <si>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</si>
  <si>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</si>
  <si>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</si>
  <si>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</si>
  <si>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</si>
  <si>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</si>
  <si>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</si>
  <si>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</si>
  <si>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</si>
  <si>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</si>
  <si>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</si>
  <si>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</si>
  <si>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</si>
  <si>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</si>
  <si>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</si>
  <si>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</si>
  <si>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</si>
  <si>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</si>
  <si>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</si>
  <si>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</si>
  <si>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</si>
  <si>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</si>
  <si>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</si>
  <si>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</si>
  <si>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</si>
  <si>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</si>
  <si>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</si>
  <si>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</si>
  <si>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</si>
  <si>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</si>
  <si>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</si>
  <si>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</si>
  <si>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</si>
  <si>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</si>
  <si>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</si>
  <si>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</si>
  <si>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</si>
  <si>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</si>
  <si>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</si>
  <si>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</si>
  <si>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</si>
  <si>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</si>
  <si>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</si>
  <si>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</si>
  <si>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</si>
  <si>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</si>
  <si>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</si>
  <si>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</si>
  <si>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</si>
  <si>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</si>
  <si>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</si>
  <si>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</si>
  <si>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</si>
  <si>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</si>
  <si>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</si>
  <si>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</si>
  <si>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</si>
  <si>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</si>
  <si>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</si>
  <si>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</si>
  <si>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</si>
  <si>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</si>
  <si>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</si>
  <si>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</si>
  <si>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</si>
  <si>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</si>
  <si>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</si>
  <si>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</si>
  <si>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</si>
  <si>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</si>
  <si>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</si>
  <si>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</si>
  <si>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</si>
  <si>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</si>
  <si>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</si>
  <si>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</si>
  <si>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</si>
  <si>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</si>
  <si>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</si>
  <si>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</si>
  <si>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</si>
  <si>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</si>
  <si>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</si>
  <si>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</si>
  <si>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</si>
  <si>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</si>
  <si>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</si>
  <si>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</si>
  <si>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</si>
  <si>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</si>
  <si>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</si>
  <si>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</si>
  <si>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</si>
  <si>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</si>
  <si>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</si>
  <si>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</si>
  <si>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</si>
  <si>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</si>
  <si>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</si>
  <si>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</si>
  <si>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</si>
  <si>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</si>
  <si>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</si>
  <si>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</si>
  <si>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</si>
  <si>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</si>
  <si>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</si>
  <si>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</si>
  <si>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</si>
  <si>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</si>
  <si>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</si>
  <si>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</si>
  <si>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</si>
  <si>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</si>
  <si>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</si>
  <si>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</si>
  <si>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</si>
  <si>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</si>
  <si>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</si>
  <si>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</si>
  <si>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</si>
  <si>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</si>
  <si>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</si>
  <si>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</si>
  <si>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</si>
  <si>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</si>
  <si>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</si>
  <si>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</si>
  <si>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</si>
  <si>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</si>
  <si>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</si>
  <si>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</si>
  <si>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</si>
  <si>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</si>
  <si>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</si>
  <si>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</si>
  <si>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</si>
  <si>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</si>
  <si>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</si>
  <si>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</si>
  <si>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</si>
  <si>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</si>
  <si>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</si>
  <si>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</si>
  <si>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</si>
  <si>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</si>
  <si>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</si>
  <si>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</si>
  <si>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</si>
  <si>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</si>
  <si>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</si>
  <si>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</si>
  <si>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</si>
  <si>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</si>
  <si>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</si>
  <si>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</si>
  <si>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</si>
  <si>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</si>
  <si>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</si>
  <si>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</si>
  <si>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</si>
  <si>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</si>
  <si>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</si>
  <si>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</si>
  <si>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</si>
  <si>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</si>
  <si>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</si>
  <si>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</si>
  <si>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</si>
  <si>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</si>
  <si>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</si>
  <si>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</si>
  <si>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</si>
  <si>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</si>
  <si>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</si>
  <si>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</si>
  <si>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</si>
  <si>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</si>
  <si>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</si>
  <si>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</si>
  <si>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</si>
  <si>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</si>
  <si>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</si>
  <si>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</si>
  <si>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</si>
  <si>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</si>
  <si>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</si>
  <si>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</si>
  <si>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</si>
  <si>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</si>
  <si>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</si>
  <si>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</si>
  <si>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</si>
  <si>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</si>
  <si>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</si>
  <si>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</si>
  <si>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</si>
  <si>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</si>
  <si>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</si>
  <si>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</si>
  <si>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</si>
  <si>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</si>
  <si>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</si>
  <si>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</si>
  <si>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</si>
  <si>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</si>
  <si>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</si>
  <si>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</si>
  <si>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</si>
  <si>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</si>
  <si>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</si>
  <si>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</si>
  <si>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</si>
  <si>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</si>
  <si>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</si>
  <si>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</si>
  <si>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</si>
  <si>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</si>
  <si>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</si>
  <si>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</si>
  <si>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</si>
  <si>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</si>
  <si>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</si>
  <si>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</si>
  <si>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</si>
  <si>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</si>
  <si>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</si>
  <si>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</si>
  <si>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</si>
  <si>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</si>
  <si>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</si>
  <si>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</si>
  <si>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</si>
  <si>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</si>
  <si>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</si>
  <si>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</si>
  <si>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</si>
  <si>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</si>
  <si>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</si>
  <si>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</si>
  <si>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</si>
  <si>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</si>
  <si>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</si>
  <si>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</si>
  <si>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</si>
  <si>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</si>
  <si>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</si>
  <si>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</si>
  <si>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</si>
  <si>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</si>
  <si>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</si>
  <si>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</si>
  <si>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</si>
  <si>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</si>
  <si>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</si>
  <si>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</si>
  <si>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</si>
  <si>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</si>
  <si>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</si>
  <si>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</si>
  <si>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</si>
  <si>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</si>
  <si>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</si>
  <si>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</si>
  <si>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</si>
  <si>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</si>
  <si>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</si>
  <si>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</si>
  <si>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</si>
  <si>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</si>
  <si>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</si>
  <si>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</si>
  <si>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</si>
  <si>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</si>
  <si>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</si>
  <si>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</si>
  <si>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</si>
  <si>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</si>
  <si>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</si>
  <si>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</si>
  <si>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</si>
  <si>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</si>
  <si>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</si>
  <si>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</si>
  <si>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</si>
  <si>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</si>
  <si>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</si>
  <si>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</si>
  <si>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</si>
  <si>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</si>
  <si>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</si>
  <si>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</si>
  <si>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</si>
  <si>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</si>
  <si>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</si>
  <si>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</si>
  <si>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</si>
  <si>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</si>
  <si>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</si>
  <si>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</si>
  <si>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</si>
  <si>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</si>
  <si>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</si>
  <si>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</si>
  <si>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</si>
  <si>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</si>
  <si>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</si>
  <si>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</si>
  <si>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</si>
  <si>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</si>
  <si>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</si>
  <si>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</si>
  <si>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</si>
  <si>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</si>
  <si>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</si>
  <si>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</si>
  <si>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</si>
  <si>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</si>
  <si>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</si>
  <si>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</si>
  <si>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</si>
  <si>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</si>
  <si>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</si>
  <si>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</si>
  <si>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</si>
  <si>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</si>
  <si>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</si>
  <si>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</si>
  <si>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</si>
  <si>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</si>
  <si>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</si>
  <si>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</si>
  <si>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</si>
  <si>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</si>
  <si>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</si>
  <si>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</si>
  <si>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</si>
  <si>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</si>
  <si>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</si>
  <si>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</si>
  <si>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</si>
  <si>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</si>
  <si>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</si>
  <si>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</si>
  <si>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</si>
  <si>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</si>
  <si>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</si>
  <si>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</si>
  <si>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</si>
  <si>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</si>
  <si>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</si>
  <si>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</si>
  <si>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</si>
  <si>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</si>
  <si>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</si>
  <si>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</si>
  <si>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</si>
  <si>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</si>
  <si>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</si>
  <si>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</si>
  <si>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</si>
  <si>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</si>
  <si>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</si>
  <si>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</si>
  <si>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</si>
  <si>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</si>
  <si>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</si>
  <si>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</si>
  <si>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</si>
  <si>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</si>
  <si>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</si>
  <si>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</si>
  <si>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</si>
  <si>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</si>
  <si>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</si>
  <si>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</si>
  <si>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</si>
  <si>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</si>
  <si>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</si>
  <si>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</si>
  <si>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</si>
  <si>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</si>
  <si>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</si>
  <si>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</si>
  <si>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</si>
  <si>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</si>
  <si>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</si>
  <si>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</si>
  <si>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</si>
  <si>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</si>
  <si>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</si>
  <si>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</si>
  <si>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</si>
  <si>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</si>
  <si>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</si>
  <si>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</si>
  <si>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</si>
  <si>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</si>
  <si>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</si>
  <si>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</si>
  <si>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</si>
  <si>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</si>
  <si>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</si>
  <si>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</si>
  <si>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</si>
  <si>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</si>
  <si>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</si>
  <si>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</si>
  <si>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</si>
  <si>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</si>
  <si>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</si>
  <si>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</si>
  <si>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</si>
  <si>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</si>
  <si>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</si>
  <si>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</si>
  <si>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</si>
  <si>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</si>
  <si>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</si>
  <si>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</si>
  <si>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</si>
  <si>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</si>
  <si>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</si>
  <si>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</si>
  <si>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</si>
  <si>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</si>
  <si>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</si>
  <si>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</si>
  <si>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</si>
  <si>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</si>
  <si>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</si>
  <si>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</si>
  <si>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</si>
  <si>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</si>
  <si>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</si>
  <si>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</si>
  <si>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</si>
  <si>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</si>
  <si>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</si>
  <si>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</si>
  <si>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</si>
  <si>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</si>
  <si>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</si>
  <si>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</si>
  <si>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</si>
  <si>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</si>
  <si>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</si>
  <si>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</si>
  <si>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</si>
  <si>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</si>
  <si>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</si>
  <si>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</si>
  <si>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</si>
  <si>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</si>
  <si>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</si>
  <si>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</si>
  <si>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</si>
  <si>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</si>
  <si>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</si>
  <si>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</si>
  <si>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</si>
  <si>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</si>
  <si>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</si>
  <si>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</si>
  <si>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</si>
  <si>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</si>
  <si>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</si>
  <si>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</si>
  <si>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</si>
  <si>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</si>
  <si>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</si>
  <si>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</si>
  <si>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</si>
  <si>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</si>
  <si>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</si>
  <si>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</si>
  <si>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</si>
  <si>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</si>
  <si>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</si>
  <si>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</si>
  <si>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</si>
  <si>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</si>
  <si>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</si>
  <si>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</si>
  <si>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</si>
  <si>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</si>
  <si>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</si>
  <si>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</si>
  <si>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</si>
  <si>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</si>
  <si>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</si>
  <si>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</si>
  <si>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</si>
  <si>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</si>
  <si>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</si>
  <si>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</si>
  <si>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</si>
  <si>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</si>
  <si>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</si>
  <si>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</si>
  <si>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</si>
  <si>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</si>
  <si>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</si>
  <si>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</si>
  <si>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</si>
  <si>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</si>
  <si>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</si>
  <si>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</si>
  <si>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</si>
  <si>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</si>
  <si>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</si>
  <si>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</si>
  <si>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</si>
  <si>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</si>
  <si>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</si>
  <si>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</si>
  <si>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</si>
  <si>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</si>
  <si>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</si>
  <si>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</si>
  <si>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</si>
  <si>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</si>
  <si>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</si>
  <si>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</si>
  <si>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</si>
  <si>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</si>
  <si>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</si>
  <si>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</si>
  <si>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</si>
  <si>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</si>
  <si>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</si>
  <si>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</si>
  <si>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</si>
  <si>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</si>
  <si>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</si>
  <si>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</si>
  <si>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</si>
  <si>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</si>
  <si>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</si>
  <si>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</si>
  <si>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</si>
  <si>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</si>
  <si>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</si>
  <si>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</si>
  <si>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</si>
  <si>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</si>
  <si>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</si>
  <si>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</si>
  <si>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</si>
  <si>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</si>
  <si>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</si>
  <si>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</si>
  <si>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</si>
  <si>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</si>
  <si>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</si>
  <si>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</si>
  <si>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</si>
  <si>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</si>
  <si>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</si>
  <si>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</si>
  <si>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</si>
  <si>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</si>
  <si>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</si>
  <si>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</si>
  <si>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</si>
  <si>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</si>
  <si>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</si>
  <si>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</si>
  <si>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</si>
  <si>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</si>
  <si>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</si>
  <si>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</si>
  <si>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</si>
  <si>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</si>
  <si>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</si>
  <si>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</si>
  <si>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</si>
  <si>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</si>
  <si>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</si>
  <si>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</si>
  <si>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</si>
  <si>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</si>
  <si>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</si>
  <si>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</si>
  <si>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</si>
  <si>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</si>
  <si>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</si>
  <si>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</si>
  <si>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</si>
  <si>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</si>
  <si>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</si>
  <si>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</si>
  <si>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</si>
  <si>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</si>
  <si>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</si>
  <si>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</si>
  <si>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</si>
  <si>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</si>
  <si>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</si>
  <si>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</si>
  <si>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</si>
  <si>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</si>
  <si>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</si>
  <si>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</si>
  <si>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</si>
  <si>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</si>
  <si>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</si>
  <si>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</si>
  <si>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</si>
  <si>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</si>
  <si>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</si>
  <si>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</si>
  <si>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</si>
  <si>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</si>
  <si>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</si>
  <si>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</si>
  <si>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</si>
  <si>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</si>
  <si>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</si>
  <si>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</si>
  <si>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</si>
  <si>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</si>
  <si>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</si>
  <si>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</si>
  <si>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</si>
  <si>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</si>
  <si>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</si>
  <si>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</si>
  <si>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</si>
  <si>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</si>
  <si>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</si>
  <si>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</si>
  <si>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</si>
  <si>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</si>
  <si>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</si>
  <si>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</si>
  <si>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</si>
  <si>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</si>
  <si>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</si>
  <si>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</si>
  <si>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</si>
  <si>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</si>
  <si>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</si>
  <si>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</si>
  <si>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</si>
  <si>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</si>
  <si>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</si>
  <si>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</si>
  <si>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</si>
  <si>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</si>
  <si>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</si>
  <si>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</si>
  <si>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</si>
  <si>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</si>
  <si>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</si>
  <si>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</si>
  <si>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</si>
  <si>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</si>
  <si>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</si>
  <si>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</si>
  <si>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</si>
  <si>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</si>
  <si>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</si>
  <si>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</si>
  <si>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</si>
  <si>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</si>
  <si>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</si>
  <si>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</si>
  <si>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</si>
  <si>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</si>
  <si>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</si>
  <si>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</si>
  <si>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</si>
  <si>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</si>
  <si>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</si>
  <si>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</si>
  <si>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</si>
  <si>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</si>
  <si>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</si>
  <si>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</si>
  <si>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</si>
  <si>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</si>
  <si>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</si>
  <si>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</si>
  <si>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</si>
  <si>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</si>
  <si>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</si>
  <si>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</si>
  <si>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</si>
  <si>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</si>
  <si>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</si>
  <si>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</si>
  <si>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</si>
  <si>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</si>
  <si>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</si>
  <si>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</si>
  <si>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</si>
  <si>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</si>
  <si>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</si>
  <si>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</si>
  <si>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</si>
  <si>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</si>
  <si>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</si>
  <si>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</si>
  <si>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</si>
  <si>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</si>
  <si>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</si>
  <si>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</si>
  <si>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</si>
  <si>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</si>
  <si>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</si>
  <si>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</si>
  <si>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</si>
  <si>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</si>
  <si>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</si>
  <si>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</si>
  <si>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</si>
  <si>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</si>
  <si>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</si>
  <si>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</si>
  <si>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</si>
  <si>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</si>
  <si>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</si>
  <si>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</si>
  <si>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</si>
  <si>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</si>
  <si>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</si>
  <si>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</si>
  <si>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</si>
  <si>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</si>
  <si>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</si>
  <si>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</si>
  <si>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</si>
  <si>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</si>
  <si>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</si>
  <si>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</si>
  <si>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</si>
  <si>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</si>
  <si>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</si>
  <si>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</si>
  <si>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</si>
  <si>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</si>
  <si>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</si>
  <si>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</si>
  <si>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</si>
  <si>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</si>
  <si>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</si>
  <si>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</si>
  <si>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</si>
  <si>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</si>
  <si>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</si>
  <si>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</si>
  <si>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</si>
  <si>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</si>
  <si>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</si>
  <si>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</si>
  <si>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</si>
  <si>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</si>
  <si>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</si>
  <si>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</si>
  <si>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</si>
  <si>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</si>
  <si>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</si>
  <si>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</si>
  <si>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</si>
  <si>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</si>
  <si>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</si>
  <si>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</si>
  <si>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</si>
  <si>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</si>
  <si>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</si>
  <si>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</si>
  <si>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</si>
  <si>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</si>
  <si>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</si>
  <si>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</si>
  <si>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</si>
  <si>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</si>
  <si>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</si>
  <si>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</si>
  <si>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</si>
  <si>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</si>
  <si>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</si>
  <si>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</si>
  <si>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</si>
  <si>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</si>
  <si>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</si>
  <si>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</si>
  <si>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</si>
  <si>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</si>
  <si>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</si>
  <si>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</si>
  <si>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</si>
  <si>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</si>
  <si>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</si>
  <si>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</si>
  <si>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</si>
  <si>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</si>
  <si>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</si>
  <si>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</si>
  <si>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</si>
  <si>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</si>
  <si>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</si>
  <si>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</si>
  <si>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</si>
  <si>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</si>
  <si>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</si>
  <si>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</si>
  <si>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</si>
  <si>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</si>
  <si>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</si>
  <si>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</si>
  <si>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</si>
  <si>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</si>
  <si>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</si>
  <si>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</si>
  <si>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</si>
  <si>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</si>
  <si>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</si>
  <si>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</si>
  <si>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</si>
  <si>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</si>
  <si>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</si>
  <si>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</si>
  <si>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</si>
  <si>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</si>
  <si>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</si>
  <si>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</si>
  <si>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</si>
  <si>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</si>
  <si>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</si>
  <si>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</si>
  <si>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</si>
  <si>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</si>
  <si>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</si>
  <si>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</si>
  <si>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</si>
  <si>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</si>
  <si>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</si>
  <si>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</si>
  <si>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</si>
  <si>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</si>
  <si>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</si>
  <si>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</si>
  <si>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</si>
  <si>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</si>
  <si>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</si>
  <si>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</si>
  <si>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</si>
  <si>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</si>
  <si>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</si>
  <si>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</si>
  <si>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</si>
  <si>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</si>
  <si>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</si>
  <si>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</si>
  <si>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</si>
  <si>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</si>
  <si>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</si>
  <si>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</si>
  <si>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</si>
  <si>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</si>
  <si>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</si>
  <si>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</si>
  <si>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</si>
  <si>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</si>
  <si>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</si>
  <si>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</si>
  <si>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</si>
  <si>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</si>
  <si>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</si>
  <si>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</si>
  <si>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</si>
  <si>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</si>
  <si>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</si>
  <si>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</si>
  <si>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</si>
  <si>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</si>
  <si>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</si>
  <si>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</si>
  <si>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</si>
  <si>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</si>
  <si>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</si>
  <si>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</si>
  <si>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</si>
  <si>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</si>
  <si>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</si>
  <si>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</si>
  <si>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</si>
  <si>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</si>
  <si>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</si>
  <si>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</si>
  <si>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</si>
  <si>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</si>
  <si>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</si>
  <si>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</si>
  <si>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</si>
  <si>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</si>
  <si>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</si>
  <si>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</si>
  <si>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</si>
  <si>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</si>
  <si>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</si>
  <si>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</si>
  <si>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</si>
  <si>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</si>
  <si>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</si>
  <si>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</si>
  <si>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</si>
  <si>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</si>
  <si>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</si>
  <si>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</si>
  <si>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</si>
  <si>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</si>
  <si>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</si>
  <si>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</si>
  <si>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</si>
  <si>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</si>
  <si>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</si>
  <si>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</si>
  <si>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</si>
  <si>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</si>
  <si>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</si>
  <si>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</si>
  <si>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</si>
  <si>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</si>
  <si>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</si>
  <si>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</si>
  <si>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</si>
  <si>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</si>
  <si>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</si>
  <si>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</si>
  <si>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</si>
  <si>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</si>
  <si>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</si>
  <si>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</si>
  <si>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</si>
  <si>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</si>
  <si>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</si>
  <si>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</si>
  <si>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</si>
  <si>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</si>
  <si>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</si>
  <si>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</si>
  <si>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</si>
  <si>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</si>
  <si>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</si>
  <si>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</si>
  <si>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</si>
  <si>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</si>
  <si>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</si>
  <si>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</si>
  <si>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</si>
  <si>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</si>
  <si>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</si>
  <si>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</si>
  <si>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</si>
  <si>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</si>
  <si>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</si>
  <si>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</si>
  <si>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</si>
  <si>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</si>
  <si>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</si>
  <si>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</si>
  <si>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</si>
  <si>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</si>
  <si>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</si>
  <si>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</si>
  <si>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</si>
  <si>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</si>
  <si>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</si>
  <si>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</si>
  <si>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</si>
  <si>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</si>
  <si>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</si>
  <si>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</si>
  <si>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</si>
  <si>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</si>
  <si>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</si>
  <si>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</si>
  <si>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</si>
  <si>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</si>
  <si>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</si>
  <si>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</si>
  <si>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</si>
  <si>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</si>
  <si>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</si>
  <si>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</si>
  <si>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</si>
  <si>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</si>
  <si>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</si>
  <si>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</si>
  <si>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</si>
  <si>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</si>
  <si>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</si>
  <si>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</si>
  <si>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</si>
  <si>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</si>
  <si>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</si>
  <si>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</si>
  <si>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</si>
  <si>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</si>
  <si>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</si>
  <si>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</si>
  <si>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</si>
  <si>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</si>
  <si>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</si>
  <si>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</si>
  <si>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</si>
  <si>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</si>
  <si>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</si>
  <si>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</si>
  <si>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</si>
  <si>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</si>
  <si>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</si>
  <si>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</si>
  <si>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</si>
  <si>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</si>
  <si>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</si>
  <si>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</si>
  <si>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</si>
  <si>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</si>
  <si>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</si>
  <si>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</si>
  <si>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</si>
  <si>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</si>
  <si>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</si>
  <si>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</si>
  <si>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</si>
  <si>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</si>
  <si>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</si>
  <si>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</si>
  <si>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</si>
  <si>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</si>
  <si>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</si>
  <si>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</si>
  <si>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</si>
  <si>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</si>
  <si>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</si>
  <si>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</si>
  <si>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</si>
  <si>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</si>
  <si>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</si>
  <si>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</si>
  <si>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</si>
  <si>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</si>
  <si>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</si>
  <si>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</si>
  <si>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</si>
  <si>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</si>
  <si>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</si>
  <si>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</si>
  <si>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</si>
  <si>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</si>
  <si>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</si>
  <si>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</si>
  <si>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</si>
  <si>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</si>
  <si>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</si>
  <si>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</si>
  <si>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</si>
  <si>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</si>
  <si>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</si>
  <si>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</si>
  <si>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</si>
  <si>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</si>
  <si>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</si>
  <si>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</si>
  <si>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</si>
  <si>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</si>
  <si>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</si>
  <si>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</si>
  <si>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</si>
  <si>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</si>
  <si>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</si>
  <si>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</si>
  <si>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</si>
  <si>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</si>
  <si>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</si>
  <si>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</si>
  <si>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</si>
  <si>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</si>
  <si>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</si>
  <si>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</si>
  <si>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</si>
  <si>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</si>
  <si>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</si>
  <si>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</si>
  <si>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</si>
  <si>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</si>
  <si>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</si>
  <si>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</si>
  <si>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</si>
  <si>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</si>
  <si>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</si>
  <si>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</si>
  <si>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</si>
  <si>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</si>
  <si>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</si>
  <si>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</si>
  <si>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</si>
  <si>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</si>
  <si>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</si>
  <si>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</si>
  <si>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</si>
  <si>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</si>
  <si>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</si>
  <si>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</si>
  <si>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</si>
  <si>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</si>
  <si>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</si>
  <si>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</si>
  <si>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</si>
  <si>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</si>
  <si>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</si>
  <si>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</si>
  <si>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</si>
  <si>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</si>
  <si>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</si>
  <si>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</si>
  <si>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</si>
  <si>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</si>
  <si>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</si>
  <si>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</si>
  <si>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</si>
  <si>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</si>
  <si>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</si>
  <si>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</si>
  <si>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</si>
  <si>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</si>
  <si>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</si>
  <si>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</si>
  <si>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</si>
  <si>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</si>
  <si>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</si>
  <si>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</si>
  <si>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</si>
  <si>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</si>
  <si>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</si>
  <si>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</si>
  <si>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</si>
  <si>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</si>
  <si>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</si>
  <si>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</si>
  <si>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</si>
  <si>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</si>
  <si>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</si>
  <si>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</si>
  <si>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</si>
  <si>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</si>
  <si>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</si>
  <si>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</si>
  <si>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</si>
  <si>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</si>
  <si>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</si>
  <si>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</si>
  <si>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</si>
  <si>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</si>
  <si>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</si>
  <si>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</si>
  <si>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</si>
  <si>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</si>
  <si>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</si>
  <si>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</si>
  <si>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</si>
  <si>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</si>
  <si>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</si>
  <si>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</si>
  <si>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</si>
  <si>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</si>
  <si>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</si>
  <si>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</si>
  <si>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</si>
  <si>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</si>
  <si>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</si>
  <si>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</si>
  <si>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</si>
  <si>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</si>
  <si>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</si>
  <si>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</si>
  <si>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</si>
  <si>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</si>
  <si>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</si>
  <si>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</si>
  <si>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</si>
  <si>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</si>
  <si>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</si>
  <si>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</si>
  <si>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</si>
  <si>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</si>
  <si>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</si>
  <si>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</si>
  <si>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</si>
  <si>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</si>
  <si>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</si>
  <si>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</si>
  <si>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</si>
  <si>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</si>
  <si>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</si>
  <si>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</si>
  <si>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</si>
  <si>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</si>
  <si>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</si>
  <si>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</si>
  <si>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</si>
  <si>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</si>
  <si>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</si>
  <si>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</si>
  <si>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</si>
  <si>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</si>
  <si>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</si>
  <si>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</si>
  <si>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</si>
  <si>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</si>
  <si>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</si>
  <si>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</si>
  <si>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</si>
  <si>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</si>
  <si>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</si>
  <si>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</si>
  <si>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</si>
  <si>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</si>
  <si>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</si>
  <si>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</si>
  <si>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</si>
  <si>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</si>
  <si>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</si>
  <si>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</si>
  <si>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</si>
  <si>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</si>
  <si>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</si>
  <si>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</si>
  <si>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</si>
  <si>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</si>
  <si>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</si>
  <si>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</si>
  <si>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</si>
  <si>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</si>
  <si>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</si>
  <si>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</si>
  <si>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</si>
  <si>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</si>
  <si>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</si>
  <si>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</si>
  <si>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</si>
  <si>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</si>
  <si>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</si>
  <si>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</si>
  <si>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</si>
  <si>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</si>
  <si>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</si>
  <si>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</si>
  <si>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</si>
  <si>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</si>
  <si>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</si>
  <si>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</si>
  <si>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</si>
  <si>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</si>
  <si>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</si>
  <si>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</si>
  <si>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</si>
  <si>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</si>
  <si>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</si>
  <si>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</si>
  <si>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</si>
  <si>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</si>
  <si>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</si>
  <si>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</si>
  <si>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</si>
  <si>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</si>
  <si>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</si>
  <si>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</si>
  <si>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</si>
  <si>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</si>
  <si>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</si>
  <si>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</si>
  <si>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</si>
  <si>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</si>
  <si>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</si>
  <si>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</si>
  <si>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</si>
  <si>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</si>
  <si>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</si>
  <si>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</si>
  <si>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</si>
  <si>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</si>
  <si>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</si>
  <si>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</si>
  <si>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</si>
  <si>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</si>
  <si>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</si>
  <si>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</si>
  <si>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</si>
  <si>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</si>
  <si>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</si>
  <si>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</si>
  <si>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</si>
  <si>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</si>
  <si>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</si>
  <si>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</si>
  <si>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</si>
  <si>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</si>
  <si>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</si>
  <si>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</si>
  <si>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</si>
  <si>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</si>
  <si>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</si>
  <si>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</si>
  <si>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</si>
  <si>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</si>
  <si>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</si>
  <si>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</si>
  <si>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</si>
  <si>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</si>
  <si>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</si>
  <si>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</si>
  <si>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</si>
  <si>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</si>
  <si>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</si>
  <si>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</si>
  <si>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</si>
  <si>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</si>
  <si>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</si>
  <si>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</si>
  <si>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</si>
  <si>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</si>
  <si>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</si>
  <si>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</si>
  <si>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</si>
  <si>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</si>
  <si>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</si>
  <si>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</si>
  <si>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</si>
  <si>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</si>
  <si>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</si>
  <si>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</si>
  <si>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</si>
  <si>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</si>
  <si>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</si>
  <si>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</si>
  <si>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</si>
  <si>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</si>
  <si>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</si>
  <si>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</si>
  <si>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</si>
  <si>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</si>
  <si>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</si>
  <si>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</si>
  <si>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</si>
  <si>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</si>
  <si>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</si>
  <si>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</si>
  <si>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</si>
  <si>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</si>
  <si>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</si>
  <si>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</si>
  <si>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</si>
  <si>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</si>
  <si>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</si>
  <si>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</si>
  <si>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</si>
  <si>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</si>
  <si>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</si>
  <si>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</si>
  <si>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</si>
  <si>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</si>
  <si>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</si>
  <si>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</si>
  <si>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</si>
  <si>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</si>
  <si>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</si>
  <si>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</si>
  <si>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</si>
  <si>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</si>
  <si>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</si>
  <si>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</si>
  <si>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</si>
  <si>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</si>
  <si>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</si>
  <si>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</si>
  <si>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</si>
  <si>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</si>
  <si>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</si>
  <si>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</si>
  <si>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</si>
  <si>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</si>
  <si>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</si>
  <si>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</si>
  <si>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</si>
  <si>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</si>
  <si>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</si>
  <si>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</si>
  <si>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</si>
  <si>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</si>
  <si>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</si>
  <si>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</si>
  <si>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</si>
  <si>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</si>
  <si>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</si>
  <si>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</si>
  <si>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</si>
  <si>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</si>
  <si>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</si>
  <si>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</si>
  <si>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</si>
  <si>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</si>
  <si>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</si>
  <si>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</si>
  <si>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</si>
  <si>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</si>
  <si>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</si>
  <si>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</si>
  <si>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</si>
  <si>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</si>
  <si>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</si>
  <si>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</si>
  <si>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</si>
  <si>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</si>
  <si>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</si>
  <si>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</si>
  <si>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</si>
  <si>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</si>
  <si>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</si>
  <si>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</si>
  <si>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</si>
  <si>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</si>
  <si>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</si>
  <si>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</si>
  <si>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</si>
  <si>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</si>
  <si>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</si>
  <si>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</si>
  <si>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</si>
  <si>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</si>
  <si>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</si>
  <si>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</si>
  <si>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</si>
  <si>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</si>
  <si>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</si>
  <si>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</si>
  <si>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</si>
  <si>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</si>
  <si>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</si>
  <si>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</si>
  <si>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</si>
  <si>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</si>
  <si>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</si>
  <si>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</si>
  <si>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</si>
  <si>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</si>
  <si>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</si>
  <si>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</si>
  <si>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</si>
  <si>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</si>
  <si>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</si>
  <si>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</si>
  <si>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</si>
  <si>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</si>
  <si>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</si>
  <si>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</si>
  <si>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</si>
  <si>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</si>
  <si>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</si>
  <si>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</si>
  <si>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</si>
  <si>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</si>
  <si>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</si>
  <si>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</si>
  <si>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</si>
  <si>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</si>
  <si>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</si>
  <si>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</si>
  <si>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</si>
  <si>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</si>
  <si>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</si>
  <si>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</si>
  <si>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</si>
  <si>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</si>
  <si>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</si>
  <si>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</si>
  <si>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</si>
  <si>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</si>
  <si>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</si>
  <si>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</si>
  <si>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</si>
  <si>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</si>
  <si>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</si>
  <si>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</si>
  <si>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</si>
  <si>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</si>
  <si>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</si>
  <si>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</si>
  <si>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</si>
  <si>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</si>
  <si>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</si>
  <si>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</si>
  <si>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</si>
  <si>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</si>
  <si>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</si>
  <si>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</si>
  <si>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</si>
  <si>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</si>
  <si>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</si>
  <si>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</si>
  <si>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</si>
  <si>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</si>
  <si>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</si>
  <si>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</si>
  <si>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</si>
  <si>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</si>
  <si>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</si>
  <si>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</si>
  <si>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</si>
  <si>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</si>
  <si>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</si>
  <si>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</si>
  <si>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</si>
  <si>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</si>
  <si>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</si>
  <si>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</si>
  <si>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</si>
  <si>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</si>
  <si>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</si>
  <si>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</si>
  <si>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</si>
  <si>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</si>
  <si>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</si>
  <si>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</si>
  <si>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</si>
  <si>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</si>
  <si>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</si>
  <si>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</si>
  <si>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</si>
  <si>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</si>
  <si>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</si>
  <si>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</si>
  <si>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</si>
  <si>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</si>
  <si>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</si>
  <si>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</si>
  <si>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</si>
  <si>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</si>
  <si>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</si>
  <si>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</si>
  <si>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</si>
  <si>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</si>
  <si>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</si>
  <si>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</si>
  <si>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</si>
  <si>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</si>
  <si>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</si>
  <si>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</si>
  <si>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</si>
  <si>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</si>
  <si>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</si>
  <si>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</si>
  <si>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</si>
  <si>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</si>
  <si>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</si>
  <si>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</si>
  <si>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</si>
  <si>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</si>
  <si>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</si>
  <si>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</si>
  <si>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</si>
  <si>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</si>
  <si>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</si>
  <si>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</si>
  <si>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</si>
  <si>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</si>
  <si>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</si>
  <si>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</si>
  <si>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</si>
  <si>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</si>
  <si>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</si>
  <si>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</si>
  <si>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</si>
  <si>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</si>
  <si>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</si>
  <si>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</si>
  <si>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</si>
  <si>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</si>
  <si>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</si>
  <si>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</si>
  <si>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</si>
  <si>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</si>
  <si>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</si>
  <si>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</si>
  <si>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</si>
  <si>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</si>
  <si>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</si>
  <si>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</si>
  <si>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</si>
  <si>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</si>
  <si>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</si>
  <si>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</si>
  <si>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</si>
  <si>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</si>
  <si>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</si>
  <si>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</si>
  <si>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</si>
  <si>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</si>
  <si>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</si>
  <si>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</si>
  <si>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</si>
  <si>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</si>
  <si>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</si>
  <si>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</si>
  <si>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</si>
  <si>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</si>
  <si>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</si>
  <si>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</si>
  <si>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</si>
  <si>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</si>
  <si>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</si>
  <si>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</si>
  <si>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</si>
  <si>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</si>
  <si>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</si>
  <si>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</si>
  <si>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</si>
  <si>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</si>
  <si>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</si>
  <si>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</si>
  <si>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</si>
  <si>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</si>
  <si>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</si>
  <si>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</si>
  <si>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</si>
  <si>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</si>
  <si>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</si>
  <si>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</si>
  <si>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</si>
  <si>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</si>
  <si>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</si>
  <si>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</si>
  <si>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</si>
  <si>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</si>
  <si>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</si>
  <si>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</si>
  <si>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</si>
  <si>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</si>
  <si>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</si>
  <si>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</si>
  <si>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</si>
  <si>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</si>
  <si>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</si>
  <si>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</si>
  <si>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</si>
  <si>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</si>
  <si>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</si>
  <si>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</si>
  <si>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</si>
  <si>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</si>
  <si>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</si>
  <si>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</si>
  <si>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</si>
  <si>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</si>
  <si>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</si>
  <si>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</si>
  <si>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</si>
  <si>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</si>
  <si>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</si>
  <si>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</si>
  <si>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</si>
  <si>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</si>
  <si>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</si>
  <si>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</si>
  <si>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</si>
  <si>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</si>
  <si>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</si>
  <si>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</si>
  <si>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</si>
  <si>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</si>
  <si>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</si>
  <si>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</si>
  <si>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</si>
  <si>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</si>
  <si>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</si>
  <si>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</si>
  <si>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</si>
  <si>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</si>
  <si>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</si>
  <si>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</si>
  <si>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</si>
  <si>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</si>
  <si>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</si>
  <si>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</si>
  <si>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</si>
  <si>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</si>
  <si>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</si>
  <si>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</si>
  <si>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</si>
  <si>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</si>
  <si>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</si>
  <si>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</si>
  <si>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</si>
  <si>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</si>
  <si>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</si>
  <si>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</si>
  <si>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</si>
  <si>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</si>
  <si>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</si>
  <si>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</si>
  <si>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</si>
  <si>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</si>
  <si>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</si>
  <si>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</si>
  <si>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</si>
  <si>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</si>
  <si>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</si>
  <si>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</si>
  <si>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</si>
  <si>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</si>
  <si>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</si>
  <si>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</si>
  <si>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</si>
  <si>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</si>
  <si>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</si>
  <si>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</si>
  <si>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</si>
  <si>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</si>
  <si>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</si>
  <si>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</si>
  <si>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</si>
  <si>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</si>
  <si>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</si>
  <si>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</si>
  <si>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</si>
  <si>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</si>
  <si>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</si>
  <si>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</si>
  <si>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</si>
  <si>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</si>
  <si>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</si>
  <si>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</si>
  <si>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</si>
  <si>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</si>
  <si>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</si>
  <si>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</si>
  <si>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</si>
  <si>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</si>
  <si>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</si>
  <si>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</si>
  <si>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</si>
  <si>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</si>
  <si>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</si>
  <si>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</si>
  <si>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</si>
  <si>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</si>
  <si>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</si>
  <si>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</si>
  <si>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</si>
  <si>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</si>
  <si>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</si>
  <si>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</si>
  <si>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</si>
  <si>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</si>
  <si>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</si>
  <si>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</si>
  <si>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</si>
  <si>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</si>
  <si>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</si>
  <si>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</si>
  <si>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</si>
  <si>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</si>
  <si>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</si>
  <si>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</si>
  <si>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</si>
  <si>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</si>
  <si>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</si>
  <si>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</si>
  <si>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</si>
  <si>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</si>
  <si>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</si>
  <si>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</si>
  <si>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</si>
  <si>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</si>
  <si>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</si>
  <si>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</si>
  <si>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</si>
  <si>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</si>
  <si>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</si>
  <si>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</si>
  <si>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</si>
  <si>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</si>
  <si>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</si>
  <si>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</si>
  <si>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</si>
  <si>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</si>
  <si>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</si>
  <si>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</si>
  <si>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</si>
  <si>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</si>
  <si>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</si>
  <si>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</si>
  <si>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</si>
  <si>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</si>
  <si>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</si>
  <si>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</si>
  <si>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</si>
  <si>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</si>
  <si>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</si>
  <si>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</si>
  <si>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</si>
  <si>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</si>
  <si>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</si>
  <si>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</si>
  <si>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</si>
  <si>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</si>
  <si>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</si>
  <si>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</si>
  <si>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</si>
  <si>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</si>
  <si>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</si>
  <si>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</si>
  <si>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</si>
  <si>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</si>
  <si>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</si>
  <si>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</si>
  <si>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</si>
  <si>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</si>
  <si>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</si>
  <si>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</si>
  <si>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</si>
  <si>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</si>
  <si>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</si>
  <si>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</si>
  <si>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</si>
  <si>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</si>
  <si>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</si>
  <si>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</si>
  <si>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</si>
  <si>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</si>
  <si>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</si>
  <si>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</si>
  <si>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</si>
  <si>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</si>
  <si>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</si>
  <si>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</si>
  <si>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</si>
  <si>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</si>
  <si>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</si>
  <si>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</si>
  <si>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</si>
  <si>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</si>
  <si>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</si>
  <si>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</si>
  <si>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</si>
  <si>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</si>
  <si>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</si>
  <si>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</si>
  <si>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</si>
  <si>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</si>
  <si>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</si>
  <si>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</si>
  <si>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</si>
  <si>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</si>
  <si>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</si>
  <si>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</si>
  <si>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</si>
  <si>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</si>
  <si>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</si>
  <si>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</si>
  <si>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</si>
  <si>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</si>
  <si>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</si>
  <si>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</si>
  <si>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</si>
  <si>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</si>
  <si>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</si>
  <si>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</si>
  <si>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</si>
  <si>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</si>
  <si>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</si>
  <si>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</si>
  <si>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</si>
  <si>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</si>
  <si>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</si>
  <si>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</si>
  <si>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</si>
  <si>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</si>
  <si>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</si>
  <si>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</si>
  <si>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</si>
  <si>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</si>
  <si>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</si>
  <si>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</si>
  <si>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</si>
  <si>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</si>
  <si>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</si>
  <si>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</si>
  <si>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</si>
  <si>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</si>
  <si>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</si>
  <si>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</si>
  <si>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</si>
  <si>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</si>
  <si>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</si>
  <si>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</si>
  <si>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</si>
  <si>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</si>
  <si>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</si>
  <si>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</si>
  <si>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</si>
  <si>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</si>
  <si>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</si>
  <si>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</si>
  <si>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</si>
  <si>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</si>
  <si>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</si>
  <si>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</si>
  <si>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</si>
  <si>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</si>
  <si>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</si>
  <si>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</si>
  <si>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</si>
  <si>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</si>
  <si>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</si>
  <si>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</si>
  <si>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</si>
  <si>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</si>
  <si>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</si>
  <si>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</si>
  <si>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</si>
  <si>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</si>
  <si>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</si>
  <si>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</si>
  <si>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</si>
  <si>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</si>
  <si>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</si>
  <si>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</si>
  <si>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</si>
  <si>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</si>
  <si>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</si>
  <si>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</si>
  <si>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</si>
  <si>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</si>
  <si>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</si>
  <si>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</si>
  <si>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</si>
  <si>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</si>
  <si>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</si>
  <si>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</si>
  <si>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</si>
  <si>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</si>
  <si>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</si>
  <si>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</si>
  <si>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</si>
  <si>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</si>
  <si>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</si>
  <si>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</si>
  <si>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</si>
  <si>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</si>
  <si>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</si>
  <si>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</si>
  <si>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</si>
  <si>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</si>
  <si>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</si>
  <si>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</si>
  <si>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</si>
  <si>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</si>
  <si>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</si>
  <si>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</si>
  <si>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</si>
  <si>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</si>
  <si>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</si>
  <si>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</si>
  <si>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</si>
  <si>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</si>
  <si>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</si>
  <si>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</si>
  <si>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</si>
  <si>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</si>
  <si>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</si>
  <si>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</si>
  <si>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</si>
  <si>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</si>
  <si>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</si>
  <si>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</si>
  <si>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</si>
  <si>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</si>
  <si>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</si>
  <si>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</si>
  <si>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</si>
  <si>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</si>
  <si>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</si>
  <si>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</si>
  <si>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</si>
  <si>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</si>
  <si>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</si>
  <si>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</si>
  <si>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</si>
  <si>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</si>
  <si>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</si>
  <si>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</si>
  <si>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</si>
  <si>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</si>
  <si>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</si>
  <si>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</si>
  <si>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</si>
  <si>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</si>
  <si>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</si>
  <si>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</si>
  <si>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</si>
  <si>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</si>
  <si>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</si>
  <si>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</si>
  <si>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</si>
  <si>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</si>
  <si>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</si>
  <si>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</si>
  <si>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</si>
  <si>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</si>
  <si>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</si>
  <si>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</si>
  <si>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</si>
  <si>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</si>
  <si>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</si>
  <si>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</si>
  <si>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</si>
  <si>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</si>
  <si>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</si>
  <si>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</si>
  <si>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</si>
  <si>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</si>
  <si>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</si>
  <si>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</si>
  <si>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</si>
  <si>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</si>
  <si>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</si>
  <si>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</si>
  <si>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</si>
  <si>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</si>
  <si>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</si>
  <si>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</si>
  <si>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</si>
  <si>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</si>
  <si>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</si>
  <si>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</si>
  <si>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</si>
  <si>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</si>
  <si>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</si>
  <si>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</si>
  <si>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</si>
  <si>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</si>
  <si>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</si>
  <si>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</si>
  <si>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</si>
  <si>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</si>
  <si>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</si>
  <si>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</si>
  <si>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</si>
  <si>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</si>
  <si>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</si>
  <si>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</si>
  <si>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</si>
  <si>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</si>
  <si>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</si>
  <si>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</si>
  <si>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</si>
  <si>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</si>
  <si>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</si>
  <si>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</si>
  <si>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</si>
  <si>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</si>
  <si>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</si>
  <si>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</si>
  <si>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</si>
  <si>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</si>
  <si>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</si>
  <si>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</si>
  <si>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</si>
  <si>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</si>
  <si>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</si>
  <si>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</si>
  <si>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</si>
  <si>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</si>
  <si>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</si>
  <si>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</si>
  <si>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</si>
  <si>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</si>
  <si>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</si>
  <si>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</si>
  <si>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</si>
  <si>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</si>
  <si>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</si>
  <si>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</si>
  <si>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</si>
  <si>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</si>
  <si>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</si>
  <si>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</si>
  <si>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</si>
  <si>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</si>
  <si>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</si>
  <si>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</si>
  <si>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</si>
  <si>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</si>
  <si>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</si>
  <si>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</si>
  <si>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</si>
  <si>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</si>
  <si>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</si>
  <si>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</si>
  <si>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</si>
  <si>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</si>
  <si>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</si>
  <si>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</si>
  <si>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</si>
  <si>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</si>
  <si>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</si>
  <si>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</si>
  <si>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</si>
  <si>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</si>
  <si>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</si>
  <si>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</si>
  <si>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</si>
  <si>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</si>
  <si>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</si>
  <si>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</si>
  <si>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</si>
  <si>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</si>
  <si>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</si>
  <si>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</si>
  <si>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</si>
  <si>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</si>
  <si>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</si>
  <si>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</si>
  <si>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</si>
  <si>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</si>
  <si>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</si>
  <si>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</si>
  <si>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</si>
  <si>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</si>
  <si>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</si>
  <si>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</si>
  <si>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</si>
  <si>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</si>
  <si>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</si>
  <si>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</si>
  <si>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</si>
  <si>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</si>
  <si>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</si>
  <si>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</si>
  <si>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</si>
  <si>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</si>
  <si>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</si>
  <si>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</si>
  <si>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</si>
  <si>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</si>
  <si>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</si>
  <si>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</si>
  <si>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</si>
  <si>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</si>
  <si>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</si>
  <si>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</si>
  <si>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</si>
  <si>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</si>
  <si>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</si>
  <si>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</si>
  <si>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</si>
  <si>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</si>
  <si>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</si>
  <si>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</si>
  <si>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</si>
  <si>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</si>
  <si>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</si>
  <si>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</si>
  <si>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</si>
  <si>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</si>
  <si>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</si>
  <si>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</si>
  <si>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</si>
  <si>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</si>
  <si>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</si>
  <si>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</si>
  <si>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</si>
  <si>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</si>
  <si>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</si>
  <si>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</si>
  <si>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</si>
  <si>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</si>
  <si>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</si>
  <si>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</si>
  <si>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</si>
  <si>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</si>
  <si>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</si>
  <si>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</si>
  <si>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</si>
  <si>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</si>
  <si>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</si>
  <si>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</si>
  <si>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</si>
  <si>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</si>
  <si>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</si>
  <si>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</si>
  <si>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</si>
  <si>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</si>
  <si>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</si>
  <si>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</si>
  <si>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</si>
  <si>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</si>
  <si>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</si>
  <si>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</si>
  <si>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</si>
  <si>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</si>
  <si>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</si>
  <si>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</si>
  <si>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</si>
  <si>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</si>
  <si>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</si>
  <si>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</si>
  <si>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</si>
  <si>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</si>
  <si>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</si>
  <si>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</si>
  <si>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</si>
  <si>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</si>
  <si>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</si>
  <si>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</si>
  <si>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</si>
  <si>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</si>
  <si>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</si>
  <si>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</si>
  <si>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</si>
  <si>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</si>
  <si>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</si>
  <si>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</si>
  <si>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</si>
  <si>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</si>
  <si>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</si>
  <si>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</si>
  <si>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</si>
  <si>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</si>
  <si>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</si>
  <si>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</si>
  <si>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</si>
  <si>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</si>
  <si>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</si>
  <si>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</si>
  <si>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</si>
  <si>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</si>
  <si>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</si>
  <si>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</si>
  <si>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</si>
  <si>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</si>
  <si>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</si>
  <si>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</si>
  <si>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</si>
  <si>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</si>
  <si>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</si>
  <si>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</si>
  <si>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</si>
  <si>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</si>
  <si>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</si>
  <si>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</si>
  <si>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</si>
  <si>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</si>
  <si>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</si>
  <si>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</si>
  <si>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</si>
  <si>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</si>
  <si>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</si>
  <si>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</si>
  <si>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</si>
  <si>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</si>
  <si>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</si>
  <si>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</si>
  <si>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</si>
  <si>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</si>
  <si>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</si>
  <si>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</si>
  <si>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</si>
  <si>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</si>
  <si>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</si>
  <si>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</si>
  <si>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</si>
  <si>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</si>
  <si>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</si>
  <si>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</si>
  <si>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</si>
  <si>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</si>
  <si>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</si>
  <si>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</si>
  <si>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</si>
  <si>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</si>
  <si>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</si>
  <si>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</si>
  <si>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</si>
  <si>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</si>
  <si>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</si>
  <si>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</si>
  <si>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</si>
  <si>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</si>
  <si>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</si>
  <si>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</si>
  <si>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</si>
  <si>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</si>
  <si>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</si>
  <si>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</si>
  <si>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</si>
  <si>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</si>
  <si>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</si>
  <si>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</si>
  <si>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</si>
  <si>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</si>
  <si>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</si>
  <si>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</si>
  <si>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</si>
  <si>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</si>
  <si>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</si>
  <si>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</si>
  <si>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</si>
  <si>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</si>
  <si>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</si>
  <si>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</si>
  <si>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</si>
  <si>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</si>
  <si>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</si>
  <si>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</si>
  <si>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</si>
  <si>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</si>
  <si>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</si>
  <si>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</si>
  <si>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</si>
  <si>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</si>
  <si>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</si>
  <si>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</si>
  <si>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</si>
  <si>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</si>
  <si>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</si>
  <si>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</si>
  <si>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</si>
  <si>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</si>
  <si>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</si>
  <si>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</si>
  <si>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</si>
  <si>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</si>
  <si>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</si>
  <si>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</si>
  <si>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</si>
  <si>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</si>
  <si>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</si>
  <si>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</si>
  <si>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</si>
  <si>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</si>
  <si>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</si>
  <si>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</si>
  <si>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</si>
  <si>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</si>
  <si>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</si>
  <si>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</si>
  <si>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</si>
  <si>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</si>
  <si>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</si>
  <si>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</si>
  <si>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</si>
  <si>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</si>
  <si>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</si>
  <si>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</si>
  <si>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</si>
  <si>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</si>
  <si>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</si>
  <si>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</si>
  <si>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</si>
  <si>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</si>
  <si>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</si>
  <si>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</si>
  <si>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</si>
  <si>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</si>
  <si>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</si>
  <si>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</si>
  <si>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</si>
  <si>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</si>
  <si>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</si>
  <si>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</si>
  <si>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</si>
  <si>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</si>
  <si>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</si>
  <si>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</si>
  <si>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</si>
  <si>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</si>
  <si>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</si>
  <si>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</si>
  <si>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</si>
  <si>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</si>
  <si>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</si>
  <si>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</si>
  <si>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</si>
  <si>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</si>
  <si>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</si>
  <si>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</si>
  <si>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</si>
  <si>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</si>
  <si>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</si>
  <si>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</si>
  <si>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</si>
  <si>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</si>
  <si>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</si>
  <si>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</si>
  <si>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</si>
  <si>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</si>
  <si>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</si>
  <si>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</si>
  <si>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</si>
  <si>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</si>
  <si>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</si>
  <si>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</si>
  <si>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</si>
  <si>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</si>
  <si>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</si>
  <si>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</si>
  <si>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</si>
  <si>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</si>
  <si>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</si>
  <si>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</si>
  <si>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</si>
  <si>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</si>
  <si>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</si>
  <si>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</si>
  <si>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</si>
  <si>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</si>
  <si>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</si>
  <si>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</si>
  <si>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</si>
  <si>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</si>
  <si>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</si>
  <si>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</si>
  <si>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</si>
  <si>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</si>
  <si>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</si>
  <si>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</si>
  <si>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</si>
  <si>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</si>
  <si>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</si>
  <si>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</si>
  <si>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</si>
  <si>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</si>
  <si>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</si>
  <si>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</si>
  <si>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</si>
  <si>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</si>
  <si>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</si>
  <si>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</si>
  <si>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</si>
  <si>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</si>
  <si>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</si>
  <si>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</si>
  <si>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</si>
  <si>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</si>
  <si>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</si>
  <si>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</si>
  <si>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</si>
  <si>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</si>
  <si>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</si>
  <si>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</si>
  <si>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</si>
  <si>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</si>
  <si>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</si>
  <si>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</si>
  <si>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</si>
  <si>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</si>
  <si>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</si>
  <si>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</si>
  <si>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</si>
  <si>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</si>
  <si>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</si>
  <si>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</si>
  <si>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</si>
  <si>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</si>
  <si>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</si>
  <si>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</si>
  <si>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</si>
  <si>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</si>
  <si>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</si>
  <si>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</si>
  <si>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</si>
  <si>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</si>
  <si>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</si>
  <si>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</si>
  <si>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</si>
  <si>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</si>
  <si>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</si>
  <si>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</si>
  <si>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</si>
  <si>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</si>
  <si>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</si>
  <si>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</si>
  <si>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</si>
  <si>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</si>
  <si>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</si>
  <si>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</si>
  <si>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</si>
  <si>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</si>
  <si>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</si>
  <si>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</si>
  <si>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</si>
  <si>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</si>
  <si>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</si>
  <si>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</si>
  <si>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</si>
  <si>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</si>
  <si>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</si>
  <si>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</si>
  <si>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</si>
  <si>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</si>
  <si>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</si>
  <si>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</si>
  <si>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</si>
  <si>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</si>
  <si>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</si>
  <si>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</si>
  <si>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</si>
  <si>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</si>
  <si>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</si>
  <si>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</si>
  <si>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</si>
  <si>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</si>
  <si>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</si>
  <si>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</si>
  <si>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</si>
  <si>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</si>
  <si>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</si>
  <si>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</si>
  <si>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</si>
  <si>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</si>
  <si>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</si>
  <si>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</si>
  <si>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</si>
  <si>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</si>
  <si>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</si>
  <si>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</si>
  <si>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</si>
  <si>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</si>
  <si>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</si>
  <si>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</si>
  <si>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</si>
  <si>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</si>
  <si>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</si>
  <si>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</si>
  <si>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</si>
  <si>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</si>
  <si>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</si>
  <si>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</si>
  <si>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</si>
  <si>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</si>
  <si>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</si>
  <si>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</si>
  <si>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</si>
  <si>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</si>
  <si>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</si>
  <si>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</si>
  <si>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</si>
  <si>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</si>
  <si>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</si>
  <si>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</si>
  <si>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</si>
  <si>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</si>
  <si>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</si>
  <si>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</si>
  <si>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</si>
  <si>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</si>
  <si>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</si>
  <si>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</si>
  <si>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</si>
  <si>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</si>
  <si>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</si>
  <si>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</si>
  <si>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</si>
  <si>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</si>
  <si>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</si>
  <si>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</si>
  <si>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</si>
  <si>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</si>
  <si>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</si>
  <si>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</si>
  <si>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</si>
  <si>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</si>
  <si>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</si>
  <si>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</si>
  <si>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</si>
  <si>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</si>
  <si>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</si>
  <si>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</si>
  <si>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</si>
  <si>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</si>
  <si>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</si>
  <si>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</si>
  <si>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</si>
  <si>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</si>
  <si>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</si>
  <si>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</si>
  <si>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</si>
  <si>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</si>
  <si>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</si>
  <si>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</si>
  <si>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</si>
  <si>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</si>
  <si>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</si>
  <si>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</si>
  <si>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</si>
  <si>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</si>
  <si>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</si>
  <si>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</si>
  <si>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</si>
  <si>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</si>
  <si>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</si>
  <si>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</si>
  <si>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</si>
  <si>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</si>
  <si>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</si>
  <si>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</si>
  <si>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</si>
  <si>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</si>
  <si>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</si>
  <si>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</si>
  <si>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</si>
  <si>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</si>
  <si>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</si>
  <si>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</si>
  <si>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</si>
  <si>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</si>
  <si>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</si>
  <si>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</si>
  <si>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</si>
  <si>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</si>
  <si>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</si>
  <si>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</si>
  <si>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</si>
  <si>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</si>
  <si>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</si>
  <si>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</si>
  <si>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</si>
  <si>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</si>
  <si>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</si>
  <si>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</si>
  <si>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</si>
  <si>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</si>
  <si>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</si>
  <si>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</si>
  <si>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</si>
  <si>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</si>
  <si>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</si>
  <si>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</si>
  <si>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</si>
  <si>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</si>
  <si>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</si>
  <si>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</si>
  <si>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</si>
  <si>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</si>
  <si>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</si>
  <si>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</si>
  <si>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</si>
  <si>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</si>
  <si>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</si>
  <si>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</si>
  <si>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</si>
  <si>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</si>
  <si>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</si>
  <si>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</si>
  <si>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</si>
  <si>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</si>
  <si>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</si>
  <si>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</si>
  <si>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</si>
  <si>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</si>
  <si>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</si>
  <si>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</si>
  <si>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</si>
  <si>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</si>
  <si>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</si>
  <si>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</si>
  <si>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</si>
  <si>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</si>
  <si>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</si>
  <si>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</si>
  <si>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</si>
  <si>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</si>
  <si>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</si>
  <si>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</si>
  <si>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</si>
  <si>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</si>
  <si>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</si>
  <si>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</si>
  <si>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</si>
  <si>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</si>
  <si>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</si>
  <si>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</si>
  <si>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</si>
  <si>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</si>
  <si>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</si>
  <si>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</si>
  <si>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</si>
  <si>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</si>
  <si>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</si>
  <si>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</si>
  <si>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</si>
  <si>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</si>
  <si>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</si>
  <si>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</si>
  <si>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</si>
  <si>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</si>
  <si>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</si>
  <si>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</si>
  <si>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</si>
  <si>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</si>
  <si>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</si>
  <si>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</si>
  <si>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</si>
  <si>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</si>
  <si>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</si>
  <si>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</si>
  <si>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</si>
  <si>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</si>
  <si>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</si>
  <si>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</si>
  <si>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</si>
  <si>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</si>
  <si>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</si>
  <si>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</si>
  <si>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</si>
  <si>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</si>
  <si>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</si>
  <si>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</si>
  <si>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</si>
  <si>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</si>
  <si>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</si>
  <si>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</si>
  <si>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</si>
  <si>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</si>
  <si>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</si>
  <si>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</si>
  <si>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</si>
  <si>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</si>
  <si>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</si>
  <si>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</si>
  <si>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</si>
  <si>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</si>
  <si>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</si>
  <si>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</si>
  <si>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</si>
  <si>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</si>
  <si>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</si>
  <si>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</si>
  <si>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</si>
  <si>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</si>
  <si>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</si>
  <si>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</si>
  <si>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</si>
  <si>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</si>
  <si>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</si>
  <si>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</si>
  <si>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</si>
  <si>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</si>
  <si>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</si>
  <si>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</si>
  <si>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</si>
  <si>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</si>
  <si>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</si>
  <si>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</si>
  <si>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</si>
  <si>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</si>
  <si>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</si>
  <si>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</si>
  <si>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</si>
  <si>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</si>
  <si>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</si>
  <si>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</si>
  <si>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</si>
  <si>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</si>
  <si>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</si>
  <si>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</si>
  <si>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</si>
  <si>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</si>
  <si>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</si>
  <si>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</si>
  <si>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</si>
  <si>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</si>
  <si>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</si>
  <si>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</si>
  <si>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</si>
  <si>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</si>
  <si>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</si>
  <si>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</si>
  <si>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</si>
  <si>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</si>
  <si>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</si>
  <si>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</si>
  <si>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</si>
  <si>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</si>
  <si>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</si>
  <si>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</si>
  <si>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</si>
  <si>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</si>
  <si>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</si>
  <si>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</si>
  <si>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</si>
  <si>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</si>
  <si>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</si>
  <si>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</si>
  <si>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</si>
  <si>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</si>
  <si>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</si>
  <si>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</si>
  <si>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</si>
  <si>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</si>
  <si>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</si>
  <si>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</si>
  <si>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</si>
  <si>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</si>
  <si>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</si>
  <si>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</si>
  <si>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</si>
  <si>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</si>
  <si>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</si>
  <si>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</si>
  <si>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</si>
  <si>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</si>
  <si>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</si>
  <si>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</si>
  <si>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</si>
  <si>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</si>
  <si>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</si>
  <si>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</si>
  <si>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</si>
  <si>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</si>
  <si>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</si>
  <si>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</si>
  <si>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</si>
  <si>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</si>
  <si>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</si>
  <si>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</si>
  <si>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</si>
  <si>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</si>
  <si>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</si>
  <si>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</si>
  <si>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</si>
  <si>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</si>
  <si>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</si>
  <si>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</si>
  <si>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</si>
  <si>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</si>
  <si>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</si>
  <si>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</si>
  <si>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</si>
  <si>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</si>
  <si>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</si>
  <si>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</si>
  <si>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</si>
  <si>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</si>
  <si>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</si>
  <si>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</si>
  <si>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</si>
  <si>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</si>
  <si>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</si>
  <si>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</si>
  <si>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</si>
  <si>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</si>
  <si>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</si>
  <si>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</si>
  <si>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</si>
  <si>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</si>
  <si>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</si>
  <si>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</si>
  <si>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</si>
  <si>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</si>
  <si>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</si>
  <si>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</si>
  <si>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</si>
  <si>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</si>
  <si>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</si>
  <si>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</si>
  <si>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</si>
  <si>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</si>
  <si>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</si>
  <si>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</si>
  <si>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</si>
  <si>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</si>
  <si>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</si>
  <si>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</si>
  <si>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</si>
  <si>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</si>
  <si>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</si>
  <si>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</si>
  <si>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</si>
  <si>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</si>
  <si>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</si>
  <si>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</si>
  <si>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</si>
  <si>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</si>
  <si>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</si>
  <si>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</si>
  <si>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</si>
  <si>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</si>
  <si>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</si>
  <si>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</si>
  <si>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</si>
  <si>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</si>
  <si>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</si>
  <si>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</si>
  <si>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</si>
  <si>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</si>
  <si>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</si>
  <si>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</si>
  <si>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</si>
  <si>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</si>
  <si>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</si>
  <si>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</si>
  <si>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</si>
  <si>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</si>
  <si>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</si>
  <si>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</si>
  <si>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</si>
  <si>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</si>
  <si>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</si>
  <si>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</si>
  <si>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</si>
  <si>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</si>
  <si>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</si>
  <si>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</si>
  <si>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</si>
  <si>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</si>
  <si>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</si>
  <si>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</si>
  <si>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</si>
  <si>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</si>
  <si>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</si>
  <si>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</si>
  <si>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</si>
  <si>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</si>
  <si>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</si>
  <si>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</si>
  <si>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</si>
  <si>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</si>
  <si>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</si>
  <si>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</si>
  <si>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</si>
  <si>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</si>
  <si>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</si>
  <si>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</si>
  <si>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</si>
  <si>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</si>
  <si>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</si>
  <si>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</si>
  <si>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</si>
  <si>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</si>
  <si>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</si>
  <si>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</si>
  <si>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</si>
  <si>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</si>
  <si>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</si>
  <si>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</si>
  <si>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</si>
  <si>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</si>
  <si>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</si>
  <si>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</si>
  <si>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</si>
  <si>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</si>
  <si>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</si>
  <si>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</si>
  <si>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</si>
  <si>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</si>
  <si>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</si>
  <si>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</si>
  <si>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</si>
  <si>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</si>
  <si>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</si>
  <si>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</si>
  <si>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</si>
  <si>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</si>
  <si>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</si>
  <si>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</si>
  <si>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</si>
  <si>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</si>
  <si>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</si>
  <si>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</si>
  <si>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</si>
  <si>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</si>
  <si>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</si>
  <si>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</si>
  <si>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</si>
  <si>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</si>
  <si>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</si>
  <si>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</si>
  <si>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</si>
  <si>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</si>
  <si>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</si>
  <si>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</si>
  <si>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</si>
  <si>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</si>
  <si>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</si>
  <si>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</si>
  <si>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</si>
  <si>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</si>
  <si>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</si>
  <si>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</si>
  <si>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</si>
  <si>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</si>
  <si>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</si>
  <si>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</si>
  <si>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</si>
  <si>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</si>
  <si>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</si>
  <si>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</si>
  <si>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</si>
  <si>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</si>
  <si>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</si>
  <si>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</si>
  <si>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</si>
  <si>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</si>
  <si>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</si>
  <si>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</si>
  <si>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</si>
  <si>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</si>
  <si>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</si>
  <si>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</si>
  <si>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</si>
  <si>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</si>
  <si>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</si>
  <si>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</si>
  <si>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</si>
  <si>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</si>
  <si>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</si>
  <si>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</si>
  <si>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</si>
  <si>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</si>
  <si>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</si>
  <si>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</si>
  <si>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</si>
  <si>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</si>
  <si>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</si>
  <si>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</si>
  <si>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</si>
  <si>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</si>
  <si>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</si>
  <si>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</si>
  <si>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</si>
  <si>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</si>
  <si>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</si>
  <si>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</si>
  <si>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</si>
  <si>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</si>
  <si>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</si>
  <si>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</si>
  <si>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</si>
  <si>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</si>
  <si>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</si>
  <si>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</si>
  <si>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</si>
  <si>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</si>
  <si>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</si>
  <si>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</si>
  <si>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</si>
  <si>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</si>
  <si>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</si>
  <si>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</si>
  <si>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</si>
  <si>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</si>
  <si>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</si>
  <si>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</si>
  <si>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</si>
  <si>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</si>
  <si>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</si>
  <si>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</si>
  <si>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</si>
  <si>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</si>
  <si>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</si>
  <si>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</si>
  <si>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</si>
  <si>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</si>
  <si>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</si>
  <si>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</si>
  <si>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</si>
  <si>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</si>
  <si>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</si>
  <si>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</si>
  <si>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</si>
  <si>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</si>
  <si>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</si>
  <si>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</si>
  <si>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</si>
  <si>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</si>
  <si>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</si>
  <si>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</si>
  <si>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</si>
  <si>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</si>
  <si>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</si>
  <si>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</si>
  <si>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</si>
  <si>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</si>
  <si>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</si>
  <si>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</si>
  <si>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</si>
  <si>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</si>
  <si>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</si>
  <si>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</si>
  <si>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</si>
  <si>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</si>
  <si>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</si>
  <si>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</si>
  <si>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</si>
  <si>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</si>
  <si>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</si>
  <si>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</si>
  <si>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</si>
  <si>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</si>
  <si>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</si>
  <si>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</si>
  <si>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</si>
  <si>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</si>
  <si>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</si>
  <si>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</si>
  <si>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</si>
  <si>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</si>
  <si>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</si>
  <si>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</si>
  <si>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</si>
  <si>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</si>
  <si>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</si>
  <si>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</si>
  <si>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</si>
  <si>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</si>
  <si>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</si>
  <si>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</si>
  <si>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</si>
  <si>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</si>
  <si>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</si>
  <si>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</si>
  <si>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</si>
  <si>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</si>
  <si>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</si>
  <si>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</si>
  <si>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</si>
  <si>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</si>
  <si>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</si>
  <si>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</si>
  <si>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</si>
  <si>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</si>
  <si>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</si>
  <si>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</si>
  <si>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</si>
  <si>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</si>
  <si>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</si>
  <si>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</si>
  <si>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</si>
  <si>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</si>
  <si>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</si>
  <si>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</si>
  <si>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</si>
  <si>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</si>
  <si>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</si>
  <si>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</si>
  <si>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</si>
  <si>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</si>
  <si>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</si>
  <si>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</si>
  <si>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</si>
  <si>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</si>
  <si>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</si>
  <si>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</si>
  <si>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</si>
  <si>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</si>
  <si>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</si>
  <si>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</si>
  <si>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</si>
  <si>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</si>
  <si>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</si>
  <si>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</si>
  <si>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</si>
  <si>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</si>
  <si>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</si>
  <si>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</si>
  <si>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</si>
  <si>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</si>
  <si>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</si>
  <si>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</si>
  <si>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</si>
  <si>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</si>
  <si>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</si>
  <si>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</si>
  <si>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</si>
  <si>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</si>
  <si>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</si>
  <si>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</si>
  <si>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</si>
  <si>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</si>
  <si>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</si>
  <si>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</si>
  <si>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</si>
  <si>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</si>
  <si>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</si>
  <si>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</si>
  <si>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</si>
  <si>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</si>
  <si>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</si>
  <si>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</si>
  <si>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</si>
  <si>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</si>
  <si>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</si>
  <si>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</si>
  <si>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</si>
  <si>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</si>
  <si>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</si>
  <si>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</si>
  <si>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</si>
  <si>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</si>
  <si>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</si>
  <si>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</si>
  <si>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</si>
  <si>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</si>
  <si>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</si>
  <si>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</si>
  <si>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</si>
  <si>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</si>
  <si>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</si>
  <si>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</si>
  <si>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</si>
  <si>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</si>
  <si>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</si>
  <si>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</si>
  <si>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</si>
  <si>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</si>
  <si>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</si>
  <si>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</si>
  <si>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</si>
  <si>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</si>
  <si>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</si>
  <si>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</si>
  <si>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</si>
  <si>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</si>
  <si>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</si>
  <si>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</si>
  <si>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</si>
  <si>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</si>
  <si>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</si>
  <si>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</si>
  <si>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</si>
  <si>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</si>
  <si>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</si>
  <si>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</si>
  <si>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</si>
  <si>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</si>
  <si>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</si>
  <si>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</si>
  <si>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</si>
  <si>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</si>
  <si>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</si>
  <si>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</si>
  <si>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</si>
  <si>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</si>
  <si>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</si>
  <si>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</si>
  <si>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</si>
  <si>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</si>
  <si>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</si>
  <si>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</si>
  <si>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</si>
  <si>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</si>
  <si>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</si>
  <si>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</si>
  <si>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</si>
  <si>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</si>
  <si>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</si>
  <si>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</si>
  <si>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</si>
  <si>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</si>
  <si>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</si>
  <si>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</si>
  <si>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</si>
  <si>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</si>
  <si>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</si>
  <si>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</si>
  <si>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</si>
  <si>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</si>
  <si>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</si>
  <si>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</si>
  <si>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</si>
  <si>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</si>
  <si>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</si>
  <si>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</si>
  <si>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</si>
  <si>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</si>
  <si>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</si>
  <si>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</si>
  <si>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</si>
  <si>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</si>
  <si>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</si>
  <si>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</si>
  <si>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</si>
  <si>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</si>
  <si>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</si>
  <si>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</si>
  <si>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</si>
  <si>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</si>
  <si>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</si>
  <si>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</si>
  <si>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</si>
  <si>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</si>
  <si>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</si>
  <si>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</si>
  <si>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</si>
  <si>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</si>
  <si>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</si>
  <si>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</si>
  <si>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</si>
  <si>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</si>
  <si>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</si>
  <si>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</si>
  <si>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</si>
  <si>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</si>
  <si>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</si>
  <si>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</si>
  <si>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</si>
  <si>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</si>
  <si>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</si>
  <si>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</si>
  <si>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</si>
  <si>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</si>
  <si>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</si>
  <si>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</si>
  <si>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</si>
  <si>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</si>
  <si>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</si>
  <si>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</si>
  <si>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</si>
  <si>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</si>
  <si>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</si>
  <si>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</si>
  <si>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</si>
  <si>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</si>
  <si>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</si>
  <si>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</si>
  <si>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</si>
  <si>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</si>
  <si>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</si>
  <si>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</si>
  <si>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</si>
  <si>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</si>
  <si>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</si>
  <si>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</si>
  <si>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</si>
  <si>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</si>
  <si>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</si>
  <si>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</si>
  <si>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</si>
  <si>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</si>
  <si>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</si>
  <si>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</si>
  <si>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</si>
  <si>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</si>
  <si>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</si>
  <si>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</si>
  <si>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</si>
  <si>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</si>
  <si>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</si>
  <si>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</si>
  <si>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</si>
  <si>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</si>
  <si>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</si>
  <si>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</si>
  <si>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</si>
  <si>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</si>
  <si>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</si>
  <si>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</si>
  <si>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</si>
  <si>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</si>
  <si>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</si>
  <si>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</si>
  <si>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</si>
  <si>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</si>
  <si>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</si>
  <si>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</si>
  <si>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</si>
  <si>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</si>
  <si>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</si>
  <si>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</si>
  <si>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</si>
  <si>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</si>
  <si>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</si>
  <si>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</si>
  <si>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</si>
  <si>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</si>
  <si>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</si>
  <si>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</si>
  <si>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</si>
  <si>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</si>
  <si>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</si>
  <si>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</si>
  <si>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</si>
  <si>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</si>
  <si>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</si>
  <si>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</si>
  <si>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</si>
  <si>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</si>
  <si>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</si>
  <si>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</si>
  <si>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</si>
  <si>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</si>
  <si>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</si>
  <si>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</si>
  <si>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</si>
  <si>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</si>
  <si>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</si>
  <si>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</si>
  <si>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</si>
  <si>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</si>
  <si>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</si>
  <si>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</si>
  <si>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</si>
  <si>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</si>
  <si>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</si>
  <si>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</si>
  <si>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</si>
  <si>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</si>
  <si>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</si>
  <si>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</si>
  <si>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</si>
  <si>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</si>
  <si>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</si>
  <si>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</si>
  <si>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</si>
  <si>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</si>
  <si>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</si>
  <si>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</si>
  <si>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</si>
  <si>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</si>
  <si>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</si>
  <si>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</si>
  <si>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</si>
  <si>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</si>
  <si>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</si>
  <si>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</si>
  <si>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</si>
  <si>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</si>
  <si>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</si>
  <si>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</si>
  <si>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</si>
  <si>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</si>
  <si>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</si>
  <si>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</si>
  <si>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</si>
  <si>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</si>
  <si>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</si>
  <si>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</si>
  <si>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</si>
  <si>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</si>
  <si>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</si>
  <si>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</si>
  <si>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</si>
  <si>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</si>
  <si>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</si>
  <si>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</si>
  <si>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</si>
  <si>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</si>
  <si>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</si>
  <si>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</si>
  <si>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</si>
  <si>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</si>
  <si>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</si>
  <si>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</si>
  <si>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</si>
  <si>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</si>
  <si>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</si>
  <si>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</si>
  <si>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</si>
  <si>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</si>
  <si>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</si>
  <si>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</si>
  <si>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</si>
  <si>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</si>
  <si>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</si>
  <si>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</si>
  <si>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</si>
  <si>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</si>
  <si>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</si>
  <si>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</si>
  <si>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</si>
  <si>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</si>
  <si>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</si>
  <si>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</si>
  <si>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</si>
  <si>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</si>
  <si>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</si>
  <si>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</si>
  <si>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</si>
  <si>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</si>
  <si>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</si>
  <si>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</si>
  <si>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</si>
  <si>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</si>
  <si>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</si>
  <si>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</si>
  <si>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</si>
  <si>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</si>
  <si>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</si>
  <si>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</si>
  <si>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</si>
  <si>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</si>
  <si>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</si>
  <si>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</si>
  <si>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</si>
  <si>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</si>
  <si>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</si>
  <si>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</si>
  <si>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</si>
  <si>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</si>
  <si>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</si>
  <si>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</si>
  <si>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</si>
  <si>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</si>
  <si>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</si>
  <si>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</si>
  <si>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</si>
  <si>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</si>
  <si>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</si>
  <si>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</si>
  <si>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</si>
  <si>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</si>
  <si>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</si>
  <si>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</si>
  <si>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</si>
  <si>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</si>
  <si>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</si>
  <si>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</si>
  <si>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</si>
  <si>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</si>
  <si>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</si>
  <si>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</si>
  <si>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</si>
  <si>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</si>
  <si>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</si>
  <si>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</si>
  <si>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</si>
  <si>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</si>
  <si>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</si>
  <si>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</si>
  <si>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</si>
  <si>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</si>
  <si>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</si>
  <si>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</si>
  <si>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</si>
  <si>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</si>
  <si>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</si>
  <si>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</si>
  <si>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</si>
  <si>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</si>
  <si>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</si>
  <si>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</si>
  <si>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</si>
  <si>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</si>
  <si>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</si>
  <si>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</si>
  <si>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</si>
  <si>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</si>
  <si>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</si>
  <si>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</si>
  <si>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</si>
  <si>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</si>
  <si>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</si>
  <si>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</si>
  <si>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</si>
  <si>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</si>
  <si>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</si>
  <si>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</si>
  <si>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</si>
  <si>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</si>
  <si>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</si>
  <si>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</si>
  <si>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</si>
  <si>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</si>
  <si>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</si>
  <si>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</si>
  <si>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</si>
  <si>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</si>
  <si>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</si>
  <si>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</si>
  <si>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</si>
  <si>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</si>
  <si>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</si>
  <si>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</si>
  <si>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</si>
  <si>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</si>
  <si>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</si>
  <si>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</si>
  <si>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</si>
  <si>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</si>
  <si>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</si>
  <si>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</si>
  <si>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</si>
  <si>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</si>
  <si>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</si>
  <si>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</si>
  <si>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</si>
  <si>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</si>
  <si>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</si>
  <si>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</si>
  <si>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</si>
  <si>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</si>
  <si>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</si>
  <si>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</si>
  <si>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</si>
  <si>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</si>
  <si>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</si>
  <si>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</si>
  <si>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</si>
  <si>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</si>
  <si>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</si>
  <si>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</si>
  <si>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</si>
  <si>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</si>
  <si>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</si>
  <si>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</si>
  <si>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</si>
  <si>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</si>
  <si>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</si>
  <si>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</si>
  <si>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</si>
  <si>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</si>
  <si>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</si>
  <si>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</si>
  <si>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</si>
  <si>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</si>
  <si>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</si>
  <si>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</si>
  <si>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</si>
  <si>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</si>
  <si>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</si>
  <si>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</si>
  <si>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</si>
  <si>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</si>
  <si>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</si>
  <si>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</si>
  <si>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</si>
  <si>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</si>
  <si>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</si>
  <si>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</si>
  <si>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</si>
  <si>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</si>
  <si>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</si>
  <si>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</si>
  <si>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</si>
  <si>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</si>
  <si>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</si>
  <si>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</si>
  <si>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</si>
  <si>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</si>
  <si>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</si>
  <si>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</si>
  <si>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</si>
  <si>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</si>
  <si>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</si>
  <si>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</si>
  <si>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</si>
  <si>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</si>
  <si>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</si>
  <si>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</si>
  <si>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</si>
  <si>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</si>
  <si>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</si>
  <si>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</si>
  <si>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</si>
  <si>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</si>
  <si>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</si>
  <si>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</si>
  <si>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</si>
  <si>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</si>
  <si>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</si>
  <si>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</si>
  <si>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</si>
  <si>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</si>
  <si>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</si>
  <si>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</si>
  <si>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</si>
  <si>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</si>
  <si>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</si>
  <si>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</si>
  <si>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</si>
  <si>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</si>
  <si>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</si>
  <si>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</si>
  <si>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</si>
  <si>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</si>
  <si>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</si>
  <si>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</si>
  <si>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</si>
  <si>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</si>
  <si>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</si>
  <si>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</si>
  <si>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</si>
  <si>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</si>
  <si>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</si>
  <si>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</si>
  <si>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</si>
  <si>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</si>
  <si>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</si>
  <si>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</si>
  <si>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</si>
  <si>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</si>
  <si>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</si>
  <si>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</si>
  <si>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</si>
  <si>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</si>
  <si>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</si>
  <si>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</si>
  <si>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</si>
  <si>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</si>
  <si>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</si>
  <si>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</si>
  <si>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</si>
  <si>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</si>
  <si>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</si>
  <si>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</si>
  <si>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</si>
  <si>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</si>
  <si>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</si>
  <si>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</si>
  <si>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</si>
  <si>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</si>
  <si>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</si>
  <si>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</si>
  <si>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</si>
  <si>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</si>
  <si>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</si>
  <si>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</si>
  <si>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</si>
  <si>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</si>
  <si>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</si>
  <si>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</si>
  <si>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</si>
  <si>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</si>
  <si>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</si>
  <si>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</si>
  <si>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</si>
  <si>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</si>
  <si>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</si>
  <si>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</si>
  <si>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</si>
  <si>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</si>
  <si>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</si>
  <si>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</si>
  <si>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</si>
  <si>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</si>
  <si>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</si>
  <si>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</si>
  <si>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</si>
  <si>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</si>
  <si>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</si>
  <si>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</si>
  <si>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</si>
  <si>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</si>
  <si>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</si>
  <si>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</si>
  <si>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</si>
  <si>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</si>
  <si>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</si>
  <si>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</si>
  <si>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</si>
  <si>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</si>
  <si>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</si>
  <si>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</si>
  <si>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</si>
  <si>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</si>
  <si>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</si>
  <si>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</si>
  <si>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</si>
  <si>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</si>
  <si>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</si>
  <si>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</si>
  <si>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</si>
  <si>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</si>
  <si>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</si>
  <si>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</si>
  <si>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</si>
  <si>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</si>
  <si>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</si>
  <si>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</si>
  <si>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</si>
  <si>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</si>
  <si>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</si>
  <si>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</si>
  <si>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</si>
  <si>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</si>
  <si>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</si>
  <si>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</si>
  <si>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</si>
  <si>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</si>
  <si>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</si>
  <si>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</si>
  <si>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</si>
  <si>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</si>
  <si>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</si>
  <si>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</si>
  <si>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</si>
  <si>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</si>
  <si>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</si>
  <si>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</si>
  <si>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</si>
  <si>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</si>
  <si>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</si>
  <si>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</si>
  <si>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</si>
  <si>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</si>
  <si>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</si>
  <si>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</si>
  <si>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</si>
  <si>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</si>
  <si>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</si>
  <si>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</si>
  <si>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</si>
  <si>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</si>
  <si>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</si>
  <si>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</si>
  <si>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</si>
  <si>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</si>
  <si>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</si>
  <si>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</si>
  <si>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</si>
  <si>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</si>
  <si>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</si>
  <si>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</si>
  <si>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</si>
  <si>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</si>
  <si>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</si>
  <si>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</si>
  <si>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</si>
  <si>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</si>
  <si>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</si>
  <si>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</si>
  <si>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</si>
  <si>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</si>
  <si>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</si>
  <si>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</si>
  <si>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</si>
  <si>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</si>
  <si>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</si>
  <si>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</si>
  <si>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</si>
  <si>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</si>
  <si>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</si>
  <si>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</si>
  <si>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</si>
  <si>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</si>
  <si>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</si>
  <si>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</si>
  <si>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</si>
  <si>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</si>
  <si>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</si>
  <si>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</si>
  <si>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</si>
  <si>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</si>
  <si>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</si>
  <si>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</si>
  <si>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</si>
  <si>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</si>
  <si>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</si>
  <si>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</si>
  <si>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</si>
  <si>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</si>
  <si>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</si>
  <si>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</si>
  <si>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</si>
  <si>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</si>
  <si>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</si>
  <si>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</si>
  <si>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</si>
  <si>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</si>
  <si>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</si>
  <si>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</si>
  <si>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</si>
  <si>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</si>
  <si>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</si>
  <si>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</si>
  <si>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</si>
  <si>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</si>
  <si>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</si>
  <si>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</si>
  <si>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</si>
  <si>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</si>
  <si>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</si>
  <si>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</si>
  <si>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</si>
  <si>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</si>
  <si>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</si>
  <si>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</si>
  <si>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</si>
  <si>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</si>
  <si>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</si>
  <si>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</si>
  <si>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</si>
  <si>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</si>
  <si>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</si>
  <si>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</si>
  <si>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</si>
  <si>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</si>
  <si>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</si>
  <si>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</si>
  <si>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</si>
  <si>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</si>
  <si>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</si>
  <si>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</si>
  <si>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</si>
  <si>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</si>
  <si>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</si>
  <si>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</si>
  <si>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</si>
  <si>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</si>
  <si>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</si>
  <si>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</si>
  <si>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</si>
  <si>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</si>
  <si>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</si>
  <si>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</si>
  <si>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</si>
  <si>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</si>
  <si>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</si>
  <si>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</si>
  <si>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</si>
  <si>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</si>
  <si>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</si>
  <si>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</si>
  <si>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</si>
  <si>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</si>
  <si>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</si>
  <si>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</si>
  <si>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</si>
  <si>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</si>
  <si>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</si>
  <si>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</si>
  <si>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</si>
  <si>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</si>
  <si>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</si>
  <si>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</si>
  <si>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</si>
  <si>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</si>
  <si>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</si>
  <si>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</si>
  <si>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</si>
  <si>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</si>
  <si>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</si>
  <si>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</si>
  <si>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</si>
  <si>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</si>
  <si>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</si>
  <si>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</si>
  <si>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</si>
  <si>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</si>
  <si>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</si>
  <si>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</si>
  <si>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</si>
  <si>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</si>
  <si>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</si>
  <si>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</si>
  <si>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</si>
  <si>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</si>
  <si>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</si>
  <si>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</si>
  <si>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</si>
  <si>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</si>
  <si>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</si>
  <si>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</si>
  <si>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</si>
  <si>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</si>
  <si>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</si>
  <si>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</si>
  <si>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</si>
  <si>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</si>
  <si>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</si>
  <si>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</si>
  <si>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</si>
  <si>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</si>
  <si>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</si>
  <si>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</si>
  <si>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</si>
  <si>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</si>
  <si>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</si>
  <si>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</si>
  <si>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</si>
  <si>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</si>
  <si>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</si>
  <si>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</si>
  <si>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</si>
  <si>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</si>
  <si>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</si>
  <si>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</si>
  <si>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</si>
  <si>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</si>
  <si>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</si>
  <si>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</si>
  <si>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</si>
  <si>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</si>
  <si>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</si>
  <si>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</si>
  <si>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</si>
  <si>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</si>
  <si>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</si>
  <si>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</si>
  <si>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</si>
  <si>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</si>
  <si>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</si>
  <si>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</si>
  <si>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</si>
  <si>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</si>
  <si>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</si>
  <si>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</si>
  <si>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</si>
  <si>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</si>
  <si>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</si>
  <si>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</si>
  <si>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</si>
  <si>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</si>
  <si>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</si>
  <si>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</si>
  <si>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</si>
  <si>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</si>
  <si>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</si>
  <si>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</si>
  <si>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</si>
  <si>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</si>
  <si>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</si>
  <si>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</si>
  <si>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</si>
  <si>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</si>
  <si>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</si>
  <si>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</si>
  <si>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</si>
  <si>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</si>
  <si>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</si>
  <si>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</si>
  <si>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</si>
  <si>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</si>
  <si>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</si>
  <si>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</si>
  <si>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</si>
  <si>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</si>
  <si>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</si>
  <si>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</si>
  <si>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</si>
  <si>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</si>
  <si>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</si>
  <si>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</si>
  <si>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</si>
  <si>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</si>
  <si>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</si>
  <si>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</si>
  <si>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</si>
  <si>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</si>
  <si>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</si>
  <si>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</si>
  <si>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</si>
  <si>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</si>
  <si>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</si>
  <si>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</si>
  <si>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</si>
  <si>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</si>
  <si>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</si>
  <si>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</si>
  <si>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</si>
  <si>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</si>
  <si>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</si>
  <si>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</si>
  <si>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</si>
  <si>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</si>
  <si>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</si>
  <si>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</si>
  <si>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</si>
  <si>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</si>
  <si>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</si>
  <si>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</si>
  <si>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</si>
  <si>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</si>
  <si>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</si>
  <si>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</si>
  <si>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</si>
  <si>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</si>
  <si>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</si>
  <si>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</si>
  <si>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</si>
  <si>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</si>
  <si>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</si>
  <si>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</si>
  <si>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</si>
  <si>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</si>
  <si>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</si>
  <si>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</si>
  <si>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</si>
  <si>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</si>
  <si>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</si>
  <si>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</si>
  <si>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</si>
  <si>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</si>
  <si>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</si>
  <si>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</si>
  <si>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</si>
  <si>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</si>
  <si>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</si>
  <si>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</si>
  <si>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</si>
  <si>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</si>
  <si>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</si>
  <si>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</si>
  <si>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</si>
  <si>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</si>
  <si>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</si>
  <si>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</si>
  <si>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</si>
  <si>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</si>
  <si>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</si>
  <si>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</si>
  <si>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</si>
  <si>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</si>
  <si>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</si>
  <si>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</si>
  <si>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</si>
  <si>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</si>
  <si>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</si>
  <si>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</si>
  <si>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</si>
  <si>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</si>
  <si>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</si>
  <si>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</si>
  <si>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</si>
  <si>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</si>
  <si>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</si>
  <si>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</si>
  <si>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</si>
  <si>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</si>
  <si>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</si>
  <si>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</si>
  <si>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</si>
  <si>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</si>
  <si>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</si>
  <si>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</si>
  <si>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</si>
  <si>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</si>
  <si>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</si>
  <si>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</si>
  <si>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</si>
  <si>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</si>
  <si>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</si>
  <si>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</si>
  <si>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</si>
  <si>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</si>
  <si>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</si>
  <si>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</si>
  <si>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</si>
  <si>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</si>
  <si>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</si>
  <si>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</si>
  <si>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</si>
  <si>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</si>
  <si>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</si>
  <si>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</si>
  <si>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</si>
  <si>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</si>
  <si>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</si>
  <si>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</si>
  <si>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</si>
  <si>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</si>
  <si>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</si>
  <si>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</si>
  <si>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</si>
  <si>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</si>
  <si>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</si>
  <si>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</si>
  <si>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</si>
  <si>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</si>
  <si>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</si>
  <si>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</si>
  <si>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</si>
  <si>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</si>
  <si>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</si>
  <si>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</si>
  <si>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</si>
  <si>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</si>
  <si>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</si>
  <si>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</si>
  <si>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</si>
  <si>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</si>
  <si>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</si>
  <si>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</si>
  <si>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</si>
  <si>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</si>
  <si>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</si>
  <si>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</si>
  <si>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</si>
  <si>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</si>
  <si>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</si>
  <si>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</si>
  <si>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</si>
  <si>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</si>
  <si>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</si>
  <si>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</si>
  <si>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</si>
  <si>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</si>
  <si>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</si>
  <si>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</si>
  <si>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</si>
  <si>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</si>
  <si>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</si>
  <si>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</si>
  <si>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</si>
  <si>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</si>
  <si>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</si>
  <si>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</si>
  <si>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</si>
  <si>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</si>
  <si>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</si>
  <si>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</si>
  <si>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</si>
  <si>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</si>
  <si>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</si>
  <si>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</si>
  <si>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</si>
  <si>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</si>
  <si>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</si>
  <si>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</si>
  <si>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</si>
  <si>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</si>
  <si>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</si>
  <si>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</si>
  <si>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</si>
  <si>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</si>
  <si>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</si>
  <si>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</si>
  <si>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</si>
  <si>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</si>
  <si>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</si>
  <si>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</si>
  <si>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</si>
  <si>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</si>
  <si>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</si>
  <si>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</si>
  <si>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</si>
  <si>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</si>
  <si>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</si>
  <si>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</si>
  <si>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</si>
  <si>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</si>
  <si>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</si>
  <si>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</si>
  <si>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</si>
  <si>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</si>
  <si>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</si>
  <si>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</si>
  <si>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</si>
  <si>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</si>
  <si>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</si>
  <si>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</si>
  <si>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</si>
  <si>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</si>
  <si>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</si>
  <si>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</si>
  <si>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</si>
  <si>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</si>
  <si>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</si>
  <si>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</si>
  <si>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</si>
  <si>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</si>
  <si>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</si>
  <si>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</si>
  <si>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</si>
  <si>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</si>
  <si>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</si>
  <si>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</si>
  <si>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</si>
  <si>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</si>
  <si>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</si>
  <si>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</si>
  <si>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</si>
  <si>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</si>
  <si>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</si>
  <si>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</si>
  <si>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</si>
  <si>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</si>
  <si>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</si>
  <si>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</si>
  <si>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</si>
  <si>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</si>
  <si>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</si>
  <si>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</si>
  <si>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</si>
  <si>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</si>
  <si>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</si>
  <si>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</si>
  <si>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</si>
  <si>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</si>
  <si>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</si>
  <si>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</si>
  <si>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</si>
  <si>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</si>
  <si>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</si>
  <si>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</si>
  <si>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</si>
  <si>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</si>
  <si>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</si>
  <si>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</si>
  <si>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</si>
  <si>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</si>
  <si>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</si>
  <si>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</si>
  <si>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</si>
  <si>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</si>
  <si>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</si>
  <si>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</si>
  <si>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</si>
  <si>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</si>
  <si>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</si>
  <si>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</si>
  <si>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</si>
  <si>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</si>
  <si>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</si>
  <si>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</si>
  <si>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</si>
  <si>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</si>
  <si>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</si>
  <si>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</si>
  <si>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</si>
  <si>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</si>
  <si>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</si>
  <si>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</si>
  <si>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</si>
  <si>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</si>
  <si>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</si>
  <si>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</si>
  <si>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</si>
  <si>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</si>
  <si>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</si>
  <si>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</si>
  <si>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</si>
  <si>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</si>
  <si>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</si>
  <si>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</si>
  <si>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</si>
  <si>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</si>
  <si>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</si>
  <si>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</si>
  <si>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</si>
  <si>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</si>
  <si>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</si>
  <si>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</si>
  <si>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</si>
  <si>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</si>
  <si>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</si>
  <si>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</si>
  <si>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</si>
  <si>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</si>
  <si>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</si>
  <si>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</si>
  <si>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</si>
  <si>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</si>
  <si>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</si>
  <si>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</si>
  <si>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</si>
  <si>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</si>
  <si>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</si>
  <si>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</si>
  <si>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</si>
  <si>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</si>
  <si>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</si>
  <si>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</si>
  <si>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</si>
  <si>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</si>
  <si>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</si>
  <si>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</si>
  <si>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</si>
  <si>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</si>
  <si>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</si>
  <si>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</si>
  <si>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</si>
  <si>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</si>
  <si>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</si>
  <si>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</si>
  <si>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</si>
  <si>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</si>
  <si>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</si>
  <si>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</si>
  <si>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</si>
  <si>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</si>
  <si>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</si>
  <si>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</si>
  <si>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</si>
  <si>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</si>
  <si>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</si>
  <si>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</si>
  <si>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</si>
  <si>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</si>
  <si>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</si>
  <si>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</si>
  <si>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</si>
  <si>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</si>
  <si>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</si>
  <si>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</si>
  <si>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</si>
  <si>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</si>
  <si>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</si>
  <si>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</si>
  <si>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</si>
  <si>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</si>
  <si>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</si>
  <si>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</si>
  <si>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</si>
  <si>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</si>
  <si>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</si>
  <si>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</si>
  <si>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</si>
  <si>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</si>
  <si>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</si>
  <si>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</si>
  <si>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</si>
  <si>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</si>
  <si>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</si>
  <si>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</si>
  <si>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</si>
  <si>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</si>
  <si>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</si>
  <si>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</si>
  <si>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</si>
  <si>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</si>
  <si>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</si>
  <si>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</si>
  <si>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</si>
  <si>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</si>
  <si>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</si>
  <si>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</si>
  <si>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</si>
  <si>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</si>
  <si>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</si>
  <si>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</si>
  <si>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</si>
  <si>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</si>
  <si>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</si>
  <si>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</si>
  <si>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</si>
  <si>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</si>
  <si>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</si>
  <si>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</si>
  <si>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</si>
  <si>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</si>
  <si>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</si>
  <si>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</si>
  <si>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</si>
  <si>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</si>
  <si>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</si>
  <si>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</si>
  <si>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</si>
  <si>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</si>
  <si>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</si>
  <si>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</si>
  <si>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</si>
  <si>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</si>
  <si>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</si>
  <si>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</si>
  <si>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</si>
  <si>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</si>
  <si>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</si>
  <si>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</si>
  <si>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</si>
  <si>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</si>
  <si>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</si>
  <si>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</si>
  <si>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</si>
  <si>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</si>
  <si>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</si>
  <si>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</si>
  <si>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</si>
  <si>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</si>
  <si>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</si>
  <si>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</si>
  <si>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</si>
  <si>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</si>
  <si>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</si>
  <si>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</si>
  <si>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</si>
  <si>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</si>
  <si>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</si>
  <si>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</si>
  <si>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</si>
  <si>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</si>
  <si>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</si>
  <si>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</si>
  <si>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</si>
  <si>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</si>
  <si>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</si>
  <si>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</si>
  <si>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</si>
  <si>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</si>
  <si>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</si>
  <si>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</si>
  <si>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</si>
  <si>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</si>
  <si>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</si>
  <si>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</si>
  <si>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</si>
  <si>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</si>
  <si>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</si>
  <si>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</si>
  <si>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</si>
  <si>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</si>
  <si>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</si>
  <si>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</si>
  <si>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</si>
  <si>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</si>
  <si>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</si>
  <si>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</si>
  <si>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</si>
  <si>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</si>
  <si>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</si>
  <si>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</si>
  <si>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</si>
  <si>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</si>
  <si>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</si>
  <si>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</si>
  <si>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</si>
  <si>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</si>
  <si>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</si>
  <si>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</si>
  <si>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</si>
  <si>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</si>
  <si>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</si>
  <si>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</si>
  <si>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</si>
  <si>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</si>
  <si>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</si>
  <si>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</si>
  <si>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</si>
  <si>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</si>
  <si>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</si>
  <si>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</si>
  <si>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</si>
  <si>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</si>
  <si>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</si>
  <si>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</si>
  <si>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</si>
  <si>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</si>
  <si>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</si>
  <si>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</si>
  <si>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</si>
  <si>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</si>
  <si>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</si>
  <si>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</si>
  <si>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</si>
  <si>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</si>
  <si>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</si>
  <si>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</si>
  <si>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</si>
  <si>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</si>
  <si>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</si>
  <si>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</si>
  <si>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</si>
  <si>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</si>
  <si>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</si>
  <si>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</si>
  <si>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</si>
  <si>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</si>
  <si>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</si>
  <si>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</si>
  <si>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</si>
  <si>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</si>
  <si>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</si>
  <si>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</si>
  <si>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</si>
  <si>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</si>
  <si>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</si>
  <si>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</si>
  <si>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</si>
  <si>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</si>
  <si>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</si>
  <si>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</si>
  <si>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</si>
  <si>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</si>
  <si>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</si>
  <si>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</si>
  <si>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</si>
  <si>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</si>
  <si>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</si>
  <si>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</si>
  <si>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</si>
  <si>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</si>
  <si>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</si>
  <si>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</si>
  <si>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</si>
  <si>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</si>
  <si>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</si>
  <si>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</si>
  <si>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</si>
  <si>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</si>
  <si>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</si>
  <si>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</si>
  <si>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</si>
  <si>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</si>
  <si>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</si>
  <si>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</si>
  <si>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</si>
  <si>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</si>
  <si>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</si>
  <si>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</si>
  <si>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</si>
  <si>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</si>
  <si>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</si>
  <si>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</si>
  <si>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</si>
  <si>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</si>
  <si>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</si>
  <si>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</si>
  <si>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</si>
  <si>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</si>
  <si>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</si>
  <si>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</si>
  <si>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</si>
  <si>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</si>
  <si>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</si>
  <si>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</si>
  <si>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</si>
  <si>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</si>
  <si>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</si>
  <si>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</si>
  <si>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</si>
  <si>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</si>
  <si>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</si>
  <si>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</si>
  <si>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</si>
  <si>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</si>
  <si>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</si>
  <si>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</si>
  <si>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</si>
  <si>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</si>
  <si>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</si>
  <si>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</si>
  <si>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</si>
  <si>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</si>
  <si>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</si>
  <si>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</si>
  <si>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</si>
  <si>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</si>
  <si>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</si>
  <si>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</si>
  <si>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</si>
  <si>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</si>
  <si>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</si>
  <si>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</si>
  <si>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</si>
  <si>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</si>
  <si>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</si>
  <si>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</si>
  <si>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</si>
  <si>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</si>
  <si>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</si>
  <si>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</si>
  <si>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</si>
  <si>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</si>
  <si>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</si>
  <si>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</si>
  <si>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</si>
  <si>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</si>
  <si>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</si>
  <si>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</si>
  <si>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</si>
  <si>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</si>
  <si>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</si>
  <si>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</si>
  <si>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</si>
  <si>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</si>
  <si>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</si>
  <si>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</si>
  <si>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</si>
  <si>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</si>
  <si>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</si>
  <si>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</si>
  <si>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</si>
  <si>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</si>
  <si>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</si>
  <si>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</si>
  <si>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</si>
  <si>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</si>
  <si>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</si>
  <si>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</si>
  <si>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</si>
  <si>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</si>
  <si>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</si>
  <si>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</si>
  <si>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</si>
  <si>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</si>
  <si>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</si>
  <si>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</si>
  <si>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</si>
  <si>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</si>
  <si>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</si>
  <si>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</si>
  <si>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</si>
  <si>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</si>
  <si>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</si>
  <si>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</si>
  <si>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</si>
  <si>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</si>
  <si>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</si>
  <si>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</si>
  <si>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</si>
  <si>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</si>
  <si>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</si>
  <si>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</si>
  <si>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</si>
  <si>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</si>
  <si>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</si>
  <si>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</si>
  <si>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</si>
  <si>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</si>
  <si>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</si>
  <si>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</si>
  <si>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</si>
  <si>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</si>
  <si>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</si>
  <si>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</si>
  <si>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</si>
  <si>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</si>
  <si>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</si>
  <si>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</si>
  <si>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</si>
  <si>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</si>
  <si>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</si>
  <si>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</si>
  <si>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</si>
  <si>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</si>
  <si>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</si>
  <si>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</si>
  <si>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</si>
  <si>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</si>
  <si>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</si>
  <si>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</si>
  <si>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</si>
  <si>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</si>
  <si>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</si>
  <si>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</si>
  <si>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</si>
  <si>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</si>
  <si>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</si>
  <si>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</si>
  <si>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</si>
  <si>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</si>
  <si>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</si>
  <si>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</si>
  <si>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</si>
  <si>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</si>
  <si>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</si>
  <si>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</si>
  <si>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</si>
  <si>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</si>
  <si>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</si>
  <si>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</si>
  <si>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</si>
  <si>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</si>
  <si>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</si>
  <si>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</si>
  <si>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</si>
  <si>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</si>
  <si>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</si>
  <si>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</si>
  <si>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</si>
  <si>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</si>
  <si>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</si>
  <si>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</si>
  <si>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</si>
  <si>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</si>
  <si>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</si>
  <si>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</si>
  <si>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</si>
  <si>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</si>
  <si>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</si>
  <si>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</si>
  <si>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</si>
  <si>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</si>
  <si>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</si>
  <si>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</si>
  <si>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</si>
  <si>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</si>
  <si>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</si>
  <si>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</si>
  <si>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</si>
  <si>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</si>
  <si>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</si>
  <si>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</si>
  <si>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</si>
  <si>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</si>
  <si>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</si>
  <si>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</si>
  <si>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</si>
  <si>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</si>
  <si>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</si>
  <si>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</si>
  <si>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</si>
  <si>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</si>
  <si>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</si>
  <si>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</si>
  <si>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</si>
  <si>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</si>
  <si>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</si>
  <si>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</si>
  <si>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</si>
  <si>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</si>
  <si>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</si>
  <si>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</si>
  <si>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</si>
  <si>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</si>
  <si>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</si>
  <si>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</si>
  <si>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</si>
  <si>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</si>
  <si>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</si>
  <si>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</si>
  <si>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</si>
  <si>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</si>
  <si>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</si>
  <si>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</si>
  <si>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</si>
  <si>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</si>
  <si>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</si>
  <si>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</si>
  <si>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</si>
  <si>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</si>
  <si>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</si>
  <si>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</si>
  <si>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</si>
  <si>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</si>
  <si>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</si>
  <si>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</si>
  <si>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</si>
  <si>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</si>
  <si>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</si>
  <si>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</si>
  <si>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</si>
  <si>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</si>
  <si>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</si>
  <si>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</si>
  <si>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</si>
  <si>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</si>
  <si>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</si>
  <si>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</si>
  <si>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</si>
  <si>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</si>
  <si>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</si>
  <si>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</si>
  <si>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</si>
  <si>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</si>
  <si>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</si>
  <si>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</si>
  <si>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</si>
  <si>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</si>
  <si>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</si>
  <si>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</si>
  <si>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</si>
  <si>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</si>
  <si>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</si>
  <si>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</si>
  <si>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</si>
  <si>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</si>
  <si>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</si>
  <si>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</si>
  <si>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</si>
  <si>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</si>
  <si>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</si>
  <si>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</si>
  <si>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</si>
  <si>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</si>
  <si>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</si>
  <si>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</si>
  <si>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</si>
  <si>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</si>
  <si>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</si>
  <si>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</si>
  <si>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</si>
  <si>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</si>
  <si>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</si>
  <si>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</si>
  <si>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</si>
  <si>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</si>
  <si>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</si>
  <si>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</si>
  <si>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</si>
  <si>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</si>
  <si>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</si>
  <si>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</si>
  <si>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</si>
  <si>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</si>
  <si>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</si>
  <si>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</si>
  <si>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</si>
  <si>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</si>
  <si>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</si>
  <si>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</si>
  <si>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</si>
  <si>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</si>
  <si>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</si>
  <si>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</si>
  <si>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</si>
  <si>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</si>
  <si>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</si>
  <si>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</si>
  <si>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</si>
  <si>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</si>
  <si>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</si>
  <si>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</si>
  <si>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</si>
  <si>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</si>
  <si>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</si>
  <si>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</si>
  <si>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</si>
  <si>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</si>
  <si>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</si>
  <si>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</si>
  <si>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</si>
  <si>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</si>
  <si>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</si>
  <si>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</si>
  <si>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</si>
  <si>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</si>
  <si>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</si>
  <si>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</si>
  <si>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</si>
  <si>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</si>
  <si>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</si>
  <si>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</si>
  <si>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</si>
  <si>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</si>
  <si>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</si>
  <si>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</si>
  <si>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</si>
  <si>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</si>
  <si>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</si>
  <si>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</si>
  <si>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</si>
  <si>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</si>
  <si>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</si>
  <si>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</si>
  <si>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</si>
  <si>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</si>
  <si>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</si>
  <si>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</si>
  <si>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</si>
  <si>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</si>
  <si>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</si>
  <si>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</si>
  <si>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</si>
  <si>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</si>
  <si>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</si>
  <si>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</si>
  <si>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</si>
  <si>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</si>
  <si>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</si>
  <si>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</si>
  <si>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</si>
  <si>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</si>
  <si>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</si>
  <si>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</si>
  <si>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</si>
  <si>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</si>
  <si>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</si>
  <si>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</si>
  <si>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</si>
  <si>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</si>
  <si>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</si>
  <si>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</si>
  <si>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</si>
  <si>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</si>
  <si>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</si>
  <si>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</si>
  <si>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</si>
  <si>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</si>
  <si>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</si>
  <si>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</si>
  <si>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</si>
  <si>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</si>
  <si>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</si>
  <si>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</si>
  <si>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</si>
  <si>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</si>
  <si>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</si>
  <si>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</si>
  <si>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</si>
  <si>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</si>
  <si>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</si>
  <si>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</si>
  <si>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</si>
  <si>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</si>
  <si>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</si>
  <si>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</si>
  <si>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</si>
  <si>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</si>
  <si>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</si>
  <si>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</si>
  <si>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</si>
  <si>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</si>
  <si>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</si>
  <si>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</si>
  <si>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</si>
  <si>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</si>
  <si>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</si>
  <si>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</si>
  <si>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</si>
  <si>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</si>
  <si>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</si>
  <si>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</si>
  <si>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</si>
  <si>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</si>
  <si>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</si>
  <si>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</si>
  <si>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</si>
  <si>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</si>
  <si>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</si>
  <si>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</si>
  <si>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</si>
  <si>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</si>
  <si>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</si>
  <si>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</si>
  <si>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</si>
  <si>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</si>
  <si>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</si>
  <si>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</si>
  <si>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</si>
  <si>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</si>
  <si>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</si>
  <si>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</si>
  <si>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</si>
  <si>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</si>
  <si>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</si>
  <si>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</si>
  <si>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</si>
  <si>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</si>
  <si>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</si>
  <si>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</si>
  <si>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</si>
  <si>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</si>
  <si>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</si>
  <si>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</si>
  <si>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</si>
  <si>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</si>
  <si>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</si>
  <si>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</si>
  <si>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</si>
  <si>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</si>
  <si>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</si>
  <si>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</si>
  <si>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</si>
  <si>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</si>
  <si>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</si>
  <si>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</si>
  <si>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</si>
  <si>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</si>
  <si>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</si>
  <si>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</si>
  <si>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</si>
  <si>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</si>
  <si>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</si>
  <si>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</si>
  <si>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</si>
  <si>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</si>
  <si>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</si>
  <si>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</si>
  <si>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</si>
  <si>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</si>
  <si>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</si>
  <si>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</si>
  <si>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</si>
  <si>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</si>
  <si>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</si>
  <si>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</si>
  <si>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</si>
  <si>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</si>
  <si>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</si>
  <si>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</si>
  <si>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</si>
  <si>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</si>
  <si>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</si>
  <si>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</si>
  <si>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</si>
  <si>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</si>
  <si>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</si>
  <si>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</si>
  <si>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</si>
  <si>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</si>
  <si>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</si>
  <si>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</si>
  <si>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</si>
  <si>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</si>
  <si>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</si>
  <si>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</si>
  <si>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</si>
  <si>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</si>
  <si>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</si>
  <si>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</si>
  <si>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</si>
  <si>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</si>
  <si>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</si>
  <si>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</si>
  <si>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</si>
  <si>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</si>
  <si>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</si>
  <si>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</si>
  <si>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</si>
  <si>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</si>
  <si>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</si>
  <si>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</si>
  <si>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</si>
  <si>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</si>
  <si>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</si>
  <si>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</si>
  <si>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</si>
  <si>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</si>
  <si>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</si>
  <si>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</si>
  <si>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</si>
  <si>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</si>
  <si>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</si>
  <si>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</si>
  <si>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</si>
  <si>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</si>
  <si>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</si>
  <si>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</si>
  <si>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</si>
  <si>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</si>
  <si>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</si>
  <si>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</si>
  <si>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</si>
  <si>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</si>
  <si>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</si>
  <si>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</si>
  <si>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</si>
  <si>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</si>
  <si>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</si>
  <si>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</si>
  <si>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</si>
  <si>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</si>
  <si>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</si>
  <si>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</si>
  <si>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</si>
  <si>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</si>
  <si>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</si>
  <si>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</si>
  <si>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</si>
  <si>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</si>
  <si>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</si>
  <si>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</si>
  <si>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</si>
  <si>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</si>
  <si>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</si>
  <si>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</si>
  <si>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</si>
  <si>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</si>
  <si>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</si>
  <si>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</si>
  <si>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</si>
  <si>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</si>
  <si>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</si>
  <si>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</si>
  <si>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</si>
  <si>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</si>
  <si>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</si>
  <si>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</si>
  <si>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</si>
  <si>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</si>
  <si>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</si>
  <si>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</si>
  <si>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</si>
  <si>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</si>
  <si>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</si>
  <si>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</si>
  <si>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</si>
  <si>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</si>
  <si>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</si>
  <si>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</si>
  <si>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</si>
  <si>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</si>
  <si>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</si>
  <si>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</si>
  <si>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</si>
  <si>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</si>
  <si>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</si>
  <si>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</si>
  <si>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</si>
  <si>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</si>
  <si>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</si>
  <si>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</si>
  <si>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</si>
  <si>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</si>
  <si>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</si>
  <si>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</si>
  <si>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</si>
  <si>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</si>
  <si>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</si>
  <si>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</si>
  <si>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</si>
  <si>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</si>
  <si>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</si>
  <si>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</si>
  <si>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</si>
  <si>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</si>
  <si>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</si>
  <si>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</si>
  <si>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</si>
  <si>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</si>
  <si>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</si>
  <si>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</si>
  <si>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</si>
  <si>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</si>
  <si>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</si>
  <si>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</si>
  <si>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</si>
  <si>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</si>
  <si>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</si>
  <si>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</si>
  <si>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</si>
  <si>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</si>
  <si>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</si>
  <si>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</si>
  <si>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</si>
  <si>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</si>
  <si>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</si>
  <si>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</si>
  <si>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</si>
  <si>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</si>
  <si>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</si>
  <si>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</si>
  <si>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</si>
  <si>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</si>
  <si>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</si>
  <si>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</si>
  <si>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</si>
  <si>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</si>
  <si>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</si>
  <si>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</si>
  <si>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</si>
  <si>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</si>
  <si>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</si>
  <si>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</si>
  <si>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</si>
  <si>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</si>
  <si>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</si>
  <si>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</si>
  <si>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</si>
  <si>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</si>
  <si>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</si>
  <si>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</si>
  <si>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</si>
  <si>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</si>
  <si>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</si>
  <si>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</si>
  <si>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</si>
  <si>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</si>
  <si>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</si>
  <si>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</si>
  <si>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</si>
  <si>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</si>
  <si>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</si>
  <si>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</si>
  <si>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</si>
  <si>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</si>
  <si>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</si>
  <si>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</si>
  <si>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</si>
  <si>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</si>
  <si>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</si>
  <si>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</si>
  <si>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</si>
  <si>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</si>
  <si>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</si>
  <si>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</si>
  <si>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</si>
  <si>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</si>
  <si>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</si>
  <si>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</si>
  <si>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</si>
  <si>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</si>
  <si>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</si>
  <si>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</si>
  <si>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</si>
  <si>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</si>
  <si>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</si>
  <si>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</si>
  <si>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</si>
  <si>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</si>
  <si>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</si>
  <si>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</si>
  <si>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</si>
  <si>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</si>
  <si>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</si>
  <si>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</si>
  <si>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</si>
  <si>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</si>
  <si>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</si>
  <si>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</si>
  <si>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</si>
  <si>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</si>
  <si>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</si>
  <si>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</si>
  <si>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</si>
  <si>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</si>
  <si>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</si>
  <si>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</si>
  <si>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</si>
  <si>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</si>
  <si>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</si>
  <si>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</si>
  <si>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</si>
  <si>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</si>
  <si>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</si>
  <si>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</si>
  <si>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</si>
  <si>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</si>
  <si>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</si>
  <si>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</si>
  <si>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</si>
  <si>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</si>
  <si>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</si>
  <si>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</si>
  <si>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</si>
  <si>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</si>
  <si>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</si>
  <si>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</si>
  <si>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</si>
  <si>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</si>
  <si>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</si>
  <si>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</si>
  <si>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</si>
  <si>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</si>
  <si>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</si>
  <si>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</si>
  <si>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</si>
  <si>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</si>
  <si>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</si>
  <si>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</si>
  <si>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</si>
  <si>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</si>
  <si>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</si>
  <si>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</si>
  <si>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</si>
  <si>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</si>
  <si>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</si>
  <si>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</si>
  <si>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</si>
  <si>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</si>
  <si>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</si>
  <si>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</si>
  <si>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</si>
  <si>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</si>
  <si>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</si>
  <si>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</si>
  <si>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</si>
  <si>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</si>
  <si>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</si>
  <si>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</si>
  <si>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</si>
  <si>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</si>
  <si>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</si>
  <si>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</si>
  <si>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</si>
  <si>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</si>
  <si>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</si>
  <si>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</si>
  <si>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</si>
  <si>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</si>
  <si>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</si>
  <si>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</si>
  <si>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</si>
  <si>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</si>
  <si>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</si>
  <si>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</si>
  <si>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</si>
  <si>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</si>
  <si>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</si>
  <si>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</si>
  <si>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</si>
  <si>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</si>
  <si>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</si>
  <si>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</si>
  <si>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</si>
  <si>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</si>
  <si>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</si>
  <si>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</si>
  <si>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</si>
  <si>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</si>
  <si>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</si>
  <si>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</si>
  <si>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</si>
  <si>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</si>
  <si>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</si>
  <si>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</si>
  <si>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</si>
  <si>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</si>
  <si>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</si>
  <si>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</si>
  <si>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</si>
  <si>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</si>
  <si>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</si>
  <si>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</si>
  <si>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</si>
  <si>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</si>
  <si>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</si>
  <si>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</si>
  <si>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</si>
  <si>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</si>
  <si>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</si>
  <si>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</si>
  <si>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</si>
  <si>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</si>
  <si>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</si>
  <si>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</si>
  <si>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</si>
  <si>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</si>
  <si>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</si>
  <si>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</si>
  <si>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</si>
  <si>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</si>
  <si>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</si>
  <si>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</si>
  <si>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</si>
  <si>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</si>
  <si>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</si>
  <si>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</si>
  <si>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</si>
  <si>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</si>
  <si>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</si>
  <si>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</si>
  <si>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</si>
  <si>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</si>
  <si>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</si>
  <si>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</si>
  <si>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</si>
  <si>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</si>
  <si>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</si>
  <si>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</si>
  <si>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</si>
  <si>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</si>
  <si>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</si>
  <si>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</si>
  <si>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</si>
  <si>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</si>
  <si>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</si>
  <si>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</si>
  <si>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</si>
  <si>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</si>
  <si>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</si>
  <si>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</si>
  <si>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</si>
  <si>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</si>
  <si>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</si>
  <si>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</si>
  <si>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</si>
  <si>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</si>
  <si>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</si>
  <si>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</si>
  <si>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</si>
  <si>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</si>
  <si>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</si>
  <si>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</si>
  <si>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</si>
  <si>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</si>
  <si>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</si>
  <si>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</si>
  <si>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</si>
  <si>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</si>
  <si>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</si>
  <si>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</si>
  <si>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</si>
  <si>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</si>
  <si>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</si>
  <si>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</si>
  <si>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</si>
  <si>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</si>
  <si>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</si>
  <si>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</si>
  <si>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</si>
  <si>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</si>
  <si>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</si>
  <si>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</si>
  <si>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</si>
  <si>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</si>
  <si>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</si>
  <si>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</si>
  <si>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</si>
  <si>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</si>
  <si>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</si>
  <si>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</si>
  <si>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</si>
  <si>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</si>
  <si>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</si>
  <si>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</si>
  <si>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</si>
  <si>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</si>
  <si>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</si>
  <si>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</si>
  <si>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</si>
  <si>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</si>
  <si>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</si>
  <si>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</si>
  <si>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</si>
  <si>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</si>
  <si>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</si>
  <si>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</si>
  <si>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</si>
  <si>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</si>
  <si>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</si>
  <si>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</si>
  <si>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</si>
  <si>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</si>
  <si>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</si>
  <si>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</si>
  <si>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</si>
  <si>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</si>
  <si>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</si>
  <si>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</si>
  <si>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</si>
  <si>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</si>
  <si>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</si>
  <si>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</si>
  <si>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</si>
  <si>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</si>
  <si>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</si>
  <si>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</si>
  <si>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</si>
  <si>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</si>
  <si>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</si>
  <si>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</si>
  <si>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</si>
  <si>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</si>
  <si>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</si>
  <si>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</si>
  <si>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</si>
  <si>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</si>
  <si>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</si>
  <si>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</si>
  <si>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</si>
  <si>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</si>
  <si>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</si>
  <si>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</si>
  <si>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</si>
  <si>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</si>
  <si>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</si>
  <si>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</si>
  <si>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</si>
  <si>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</si>
  <si>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</si>
  <si>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</si>
  <si>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</si>
  <si>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</si>
  <si>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</si>
  <si>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</si>
  <si>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</si>
  <si>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</si>
  <si>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</si>
  <si>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</si>
  <si>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</si>
  <si>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</si>
  <si>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</si>
  <si>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</si>
  <si>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</si>
  <si>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</si>
  <si>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</si>
  <si>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</si>
  <si>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</si>
  <si>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</si>
  <si>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</si>
  <si>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</si>
  <si>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</si>
  <si>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</si>
  <si>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</si>
  <si>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</si>
  <si>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</si>
  <si>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</si>
  <si>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</si>
  <si>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</si>
  <si>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</si>
  <si>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</si>
  <si>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</si>
  <si>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</si>
  <si>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</si>
  <si>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</si>
  <si>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</si>
  <si>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</si>
  <si>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</si>
  <si>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</si>
  <si>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</si>
  <si>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</si>
  <si>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</si>
  <si>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</si>
  <si>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</si>
  <si>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</si>
  <si>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</si>
  <si>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</si>
  <si>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</si>
  <si>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</si>
  <si>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</si>
  <si>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</si>
  <si>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</si>
  <si>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</si>
  <si>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</si>
  <si>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</si>
  <si>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</si>
  <si>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</si>
  <si>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</si>
  <si>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</si>
  <si>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</si>
  <si>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</si>
  <si>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</si>
  <si>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</si>
  <si>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</si>
  <si>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</si>
  <si>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</si>
  <si>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</si>
  <si>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</si>
  <si>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</si>
  <si>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</si>
  <si>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</si>
  <si>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</si>
  <si>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</si>
  <si>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</si>
  <si>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</si>
  <si>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</si>
  <si>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</si>
  <si>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</si>
  <si>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</si>
  <si>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</si>
  <si>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</si>
  <si>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</si>
  <si>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</si>
  <si>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</si>
  <si>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</si>
  <si>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</si>
  <si>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</si>
  <si>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</si>
  <si>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</si>
  <si>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</si>
  <si>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</si>
  <si>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</si>
  <si>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</si>
  <si>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</si>
  <si>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</si>
  <si>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</si>
  <si>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</si>
  <si>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</si>
  <si>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</si>
  <si>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</si>
  <si>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</si>
  <si>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</si>
  <si>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</si>
  <si>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</si>
  <si>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</si>
  <si>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</si>
  <si>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</si>
  <si>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</si>
  <si>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</si>
  <si>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</si>
  <si>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</si>
  <si>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</si>
  <si>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</si>
  <si>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</si>
  <si>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</si>
  <si>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</si>
  <si>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</si>
  <si>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</si>
  <si>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</si>
  <si>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</si>
  <si>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</si>
  <si>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</si>
  <si>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</si>
  <si>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</si>
  <si>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</si>
  <si>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</si>
  <si>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</si>
  <si>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</si>
  <si>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</si>
  <si>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</si>
  <si>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</si>
  <si>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</si>
  <si>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</si>
  <si>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</si>
  <si>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</si>
  <si>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</si>
  <si>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</si>
  <si>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</si>
  <si>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</si>
  <si>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</si>
  <si>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</si>
  <si>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</si>
  <si>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</si>
  <si>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</si>
  <si>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</si>
  <si>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</si>
  <si>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</si>
  <si>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</si>
  <si>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</si>
  <si>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</si>
  <si>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</si>
  <si>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</si>
  <si>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</si>
  <si>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</si>
  <si>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</si>
  <si>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</si>
  <si>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</si>
  <si>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</si>
  <si>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</si>
  <si>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</si>
  <si>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</si>
  <si>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</si>
  <si>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</si>
  <si>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</si>
  <si>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</si>
  <si>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</si>
  <si>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</si>
  <si>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</si>
  <si>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</si>
  <si>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</si>
  <si>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</si>
  <si>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</si>
  <si>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</si>
  <si>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</si>
  <si>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</si>
  <si>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</si>
  <si>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</si>
  <si>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</si>
  <si>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</si>
  <si>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</si>
  <si>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</si>
  <si>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</si>
  <si>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</si>
  <si>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</si>
  <si>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</si>
  <si>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</si>
  <si>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</si>
  <si>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</si>
  <si>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</si>
  <si>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</si>
  <si>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</si>
  <si>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</si>
  <si>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</si>
  <si>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</si>
  <si>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</si>
  <si>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</si>
  <si>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</si>
  <si>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</si>
  <si>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</si>
  <si>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</si>
  <si>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</si>
  <si>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</si>
  <si>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</si>
  <si>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</si>
  <si>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</si>
  <si>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</si>
  <si>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</si>
  <si>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</si>
  <si>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</si>
  <si>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</si>
  <si>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</si>
  <si>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</si>
  <si>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</si>
  <si>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</si>
  <si>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</si>
  <si>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</si>
  <si>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</si>
  <si>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</si>
  <si>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</si>
  <si>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</si>
  <si>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</si>
  <si>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</si>
  <si>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</si>
  <si>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</si>
  <si>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</si>
  <si>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</si>
  <si>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</si>
  <si>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</si>
  <si>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</si>
  <si>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</si>
  <si>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</si>
  <si>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</si>
  <si>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</si>
  <si>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</si>
  <si>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</si>
  <si>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</si>
  <si>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</si>
  <si>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</si>
  <si>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</si>
  <si>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</si>
  <si>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</si>
  <si>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</si>
  <si>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</si>
  <si>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</si>
  <si>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</si>
  <si>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</si>
  <si>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</si>
  <si>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</si>
  <si>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</si>
  <si>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</si>
  <si>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</si>
  <si>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</si>
  <si>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</si>
  <si>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</si>
  <si>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</si>
  <si>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</si>
  <si>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</si>
  <si>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</si>
  <si>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</si>
  <si>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</si>
  <si>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</si>
  <si>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</si>
  <si>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</si>
  <si>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</si>
  <si>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</si>
  <si>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</si>
  <si>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</si>
  <si>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</si>
  <si>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</si>
  <si>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</si>
  <si>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</si>
  <si>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</si>
  <si>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</si>
  <si>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</si>
  <si>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</si>
  <si>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</si>
  <si>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</si>
  <si>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</si>
  <si>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</si>
  <si>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</si>
  <si>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</si>
  <si>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</si>
  <si>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</si>
  <si>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</si>
  <si>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</si>
  <si>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</si>
  <si>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</si>
  <si>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</si>
  <si>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</si>
  <si>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</si>
  <si>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</si>
  <si>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</si>
  <si>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</si>
  <si>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</si>
  <si>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</si>
  <si>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</si>
  <si>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</si>
  <si>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</si>
  <si>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</si>
  <si>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</si>
  <si>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</si>
  <si>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</si>
  <si>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</si>
  <si>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</si>
  <si>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</si>
  <si>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</si>
  <si>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</si>
  <si>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</si>
  <si>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</si>
  <si>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</si>
  <si>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</si>
  <si>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</si>
  <si>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</si>
  <si>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</si>
  <si>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</si>
  <si>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</si>
  <si>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</si>
  <si>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</si>
  <si>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</si>
  <si>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</si>
  <si>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</si>
  <si>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</si>
  <si>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</si>
  <si>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</si>
  <si>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</si>
  <si>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</si>
  <si>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</si>
  <si>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</si>
  <si>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</si>
  <si>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</si>
  <si>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</si>
  <si>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</si>
  <si>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</si>
  <si>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</si>
  <si>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</si>
  <si>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</si>
  <si>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</si>
  <si>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</si>
  <si>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</si>
  <si>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</si>
  <si>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</si>
  <si>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</si>
  <si>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</si>
  <si>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</si>
  <si>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</si>
  <si>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</si>
  <si>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</si>
  <si>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</si>
  <si>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</si>
  <si>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</si>
  <si>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</si>
  <si>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</si>
  <si>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</si>
  <si>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</si>
  <si>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</si>
  <si>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</si>
  <si>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</si>
  <si>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</si>
  <si>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</si>
  <si>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</si>
  <si>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</si>
  <si>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</si>
  <si>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</si>
  <si>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</si>
  <si>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</si>
  <si>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</si>
  <si>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</si>
  <si>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</si>
  <si>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</si>
  <si>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</si>
  <si>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</si>
  <si>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</si>
  <si>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</si>
  <si>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</si>
  <si>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</si>
  <si>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</si>
  <si>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</si>
  <si>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</si>
  <si>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</si>
  <si>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</si>
  <si>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</si>
  <si>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</si>
  <si>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</si>
  <si>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</si>
  <si>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</si>
  <si>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</si>
  <si>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</si>
  <si>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</si>
  <si>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</si>
  <si>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</si>
  <si>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</si>
  <si>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</si>
  <si>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</si>
  <si>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</si>
  <si>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</si>
  <si>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</si>
  <si>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</si>
  <si>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</si>
  <si>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</si>
  <si>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</si>
  <si>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</si>
  <si>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</si>
  <si>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</si>
  <si>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</si>
  <si>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</si>
  <si>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</si>
  <si>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</si>
  <si>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</si>
  <si>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</si>
  <si>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</si>
  <si>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</si>
  <si>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</si>
  <si>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</si>
  <si>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</si>
  <si>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</si>
  <si>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</si>
  <si>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</si>
  <si>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</si>
  <si>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</si>
  <si>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</si>
  <si>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</si>
  <si>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</si>
  <si>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</si>
  <si>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</si>
  <si>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</si>
  <si>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</si>
  <si>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</si>
  <si>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</si>
  <si>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</si>
  <si>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</si>
  <si>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</si>
  <si>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</si>
  <si>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</si>
  <si>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</si>
  <si>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</si>
  <si>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</si>
  <si>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</si>
  <si>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</si>
  <si>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</si>
  <si>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</si>
  <si>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</si>
  <si>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</si>
  <si>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</si>
  <si>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</si>
  <si>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</si>
  <si>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</si>
  <si>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</si>
  <si>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</si>
  <si>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</si>
  <si>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</si>
  <si>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</si>
  <si>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</si>
  <si>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</si>
  <si>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</si>
  <si>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</si>
  <si>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</si>
  <si>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</si>
  <si>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</si>
  <si>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</si>
  <si>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</si>
  <si>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</si>
  <si>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</si>
  <si>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</si>
  <si>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</si>
  <si>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</si>
  <si>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</si>
  <si>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</si>
  <si>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</si>
  <si>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</si>
  <si>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</si>
  <si>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</si>
  <si>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</si>
  <si>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</si>
  <si>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</si>
  <si>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</si>
  <si>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</si>
  <si>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</si>
  <si>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</si>
  <si>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</si>
  <si>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</si>
  <si>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</si>
  <si>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</si>
  <si>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</si>
  <si>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</si>
  <si>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</si>
  <si>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</si>
  <si>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</si>
  <si>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</si>
  <si>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</si>
  <si>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</si>
  <si>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</si>
  <si>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</si>
  <si>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</si>
  <si>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</si>
  <si>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</si>
  <si>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</si>
  <si>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</si>
  <si>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</si>
  <si>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</si>
  <si>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</si>
  <si>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</si>
  <si>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</si>
  <si>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</si>
  <si>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</si>
  <si>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</si>
  <si>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</si>
  <si>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</si>
  <si>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</si>
  <si>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</si>
  <si>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</si>
  <si>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</si>
  <si>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</si>
  <si>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</si>
  <si>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</si>
  <si>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</si>
  <si>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</si>
  <si>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</si>
  <si>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</si>
  <si>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</si>
  <si>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</si>
  <si>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</si>
  <si>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</si>
  <si>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</si>
  <si>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</si>
  <si>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</si>
  <si>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</si>
  <si>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</si>
  <si>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</si>
  <si>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</si>
  <si>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</si>
  <si>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</si>
  <si>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</si>
  <si>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</si>
  <si>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</si>
  <si>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</si>
  <si>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</si>
  <si>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</si>
  <si>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</si>
  <si>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</si>
  <si>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</si>
  <si>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</si>
  <si>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</si>
  <si>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</si>
  <si>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</si>
  <si>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</si>
  <si>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</si>
  <si>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</si>
  <si>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</si>
  <si>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</si>
  <si>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</si>
  <si>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</si>
  <si>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</si>
  <si>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</si>
  <si>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</si>
  <si>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</si>
  <si>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</si>
  <si>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</si>
  <si>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</si>
  <si>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</si>
  <si>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</si>
  <si>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</si>
  <si>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</si>
  <si>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</si>
  <si>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</si>
  <si>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</si>
  <si>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</si>
  <si>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</si>
  <si>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</si>
  <si>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</si>
  <si>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</si>
  <si>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</si>
  <si>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</si>
  <si>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</si>
  <si>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</si>
  <si>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</si>
  <si>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</si>
  <si>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</si>
  <si>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</si>
  <si>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</si>
  <si>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</si>
  <si>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</si>
  <si>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</si>
  <si>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</si>
  <si>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</si>
  <si>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</si>
  <si>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</si>
  <si>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</si>
  <si>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</si>
  <si>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</si>
  <si>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</si>
  <si>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</si>
  <si>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</si>
  <si>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</si>
  <si>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</si>
  <si>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</si>
  <si>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</si>
  <si>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</si>
  <si>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</si>
  <si>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</si>
  <si>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</si>
  <si>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</si>
  <si>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</si>
  <si>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</si>
  <si>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</si>
  <si>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</si>
  <si>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</si>
  <si>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</si>
  <si>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</si>
  <si>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</si>
  <si>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</si>
  <si>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</si>
  <si>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</si>
  <si>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</si>
  <si>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</si>
  <si>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</si>
  <si>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</si>
  <si>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</si>
  <si>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</si>
  <si>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</si>
  <si>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</si>
  <si>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</si>
  <si>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</si>
  <si>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</si>
  <si>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</si>
  <si>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</si>
  <si>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</si>
  <si>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</si>
  <si>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</si>
  <si>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</si>
  <si>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</si>
  <si>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</si>
  <si>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</si>
  <si>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</si>
  <si>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</si>
  <si>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</si>
  <si>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</si>
  <si>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</si>
  <si>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</si>
  <si>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</si>
  <si>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</si>
  <si>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</si>
  <si>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</si>
  <si>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</si>
  <si>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</si>
  <si>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</si>
  <si>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</si>
  <si>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</si>
  <si>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</si>
  <si>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</si>
  <si>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</si>
  <si>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</si>
  <si>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</si>
  <si>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</si>
  <si>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</si>
  <si>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</si>
  <si>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</si>
  <si>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</si>
  <si>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</si>
  <si>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</si>
  <si>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</si>
  <si>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</si>
  <si>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</si>
  <si>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</si>
  <si>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</si>
  <si>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</si>
  <si>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</si>
  <si>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</si>
  <si>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</si>
  <si>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</si>
  <si>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</si>
  <si>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</si>
  <si>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</si>
  <si>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</si>
  <si>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</si>
  <si>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</si>
  <si>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</si>
  <si>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</si>
  <si>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</si>
  <si>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</si>
  <si>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</si>
  <si>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</si>
  <si>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</si>
  <si>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</si>
  <si>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</si>
  <si>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</si>
  <si>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</si>
  <si>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</si>
  <si>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</si>
  <si>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</si>
  <si>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</si>
  <si>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</si>
  <si>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</si>
  <si>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</si>
  <si>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</si>
  <si>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</si>
  <si>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</si>
  <si>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</si>
  <si>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</si>
  <si>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</si>
  <si>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</si>
  <si>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</si>
  <si>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</si>
  <si>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</si>
  <si>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</si>
  <si>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</si>
  <si>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</si>
  <si>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</si>
  <si>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</si>
  <si>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</si>
  <si>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</si>
  <si>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</si>
  <si>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</si>
  <si>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</si>
  <si>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</si>
  <si>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</si>
  <si>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</si>
  <si>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</si>
  <si>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</si>
  <si>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</si>
  <si>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</si>
  <si>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</si>
  <si>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</si>
  <si>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</si>
  <si>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</si>
  <si>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</si>
  <si>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</si>
  <si>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</si>
  <si>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</si>
  <si>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</si>
  <si>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</si>
  <si>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</si>
  <si>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</si>
  <si>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</si>
  <si>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</si>
  <si>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</si>
  <si>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</si>
  <si>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</si>
  <si>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</si>
  <si>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</si>
  <si>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</si>
  <si>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</si>
  <si>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</si>
  <si>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</si>
  <si>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</si>
  <si>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</si>
  <si>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</si>
  <si>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</si>
  <si>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</si>
  <si>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</si>
  <si>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</si>
  <si>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</si>
  <si>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</si>
  <si>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</si>
  <si>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</si>
  <si>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</si>
  <si>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</si>
  <si>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</si>
  <si>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</si>
  <si>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</si>
  <si>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</si>
  <si>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</si>
  <si>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</si>
  <si>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</si>
  <si>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</si>
  <si>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</si>
  <si>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</si>
  <si>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</si>
  <si>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</si>
  <si>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</si>
  <si>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</si>
  <si>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</si>
  <si>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</si>
  <si>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</si>
  <si>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</si>
  <si>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</si>
  <si>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</si>
  <si>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</si>
  <si>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</si>
  <si>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</si>
  <si>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</si>
  <si>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</si>
  <si>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</si>
  <si>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</si>
  <si>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</si>
  <si>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</si>
  <si>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</si>
  <si>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</si>
  <si>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</si>
  <si>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</si>
  <si>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</si>
  <si>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</si>
  <si>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</si>
  <si>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</si>
  <si>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</si>
  <si>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</si>
  <si>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</si>
  <si>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</si>
  <si>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</si>
  <si>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</si>
  <si>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</si>
  <si>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</si>
  <si>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</si>
  <si>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</si>
  <si>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</si>
  <si>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</si>
  <si>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</si>
  <si>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</si>
  <si>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</si>
  <si>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</si>
  <si>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</si>
  <si>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</si>
  <si>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</si>
  <si>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</si>
  <si>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</si>
  <si>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</si>
  <si>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</si>
  <si>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</si>
  <si>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</si>
  <si>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</si>
  <si>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</si>
  <si>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</si>
  <si>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</si>
  <si>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</si>
  <si>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</si>
  <si>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</si>
  <si>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</si>
  <si>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</si>
  <si>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</si>
  <si>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</si>
  <si>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</si>
  <si>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</si>
  <si>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</si>
  <si>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</si>
  <si>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</si>
  <si>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</si>
  <si>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</si>
  <si>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</si>
  <si>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</si>
  <si>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</si>
  <si>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</si>
  <si>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</si>
  <si>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</si>
  <si>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</si>
  <si>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</si>
  <si>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</si>
  <si>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</si>
  <si>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</si>
  <si>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</si>
  <si>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</si>
  <si>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</si>
  <si>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</si>
  <si>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</si>
  <si>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</si>
  <si>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</si>
  <si>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</si>
  <si>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</si>
  <si>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</si>
  <si>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</si>
  <si>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</si>
  <si>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</si>
  <si>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</si>
  <si>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</si>
  <si>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</si>
  <si>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</si>
  <si>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</si>
  <si>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</si>
  <si>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</si>
  <si>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</si>
  <si>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</si>
  <si>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</si>
  <si>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</si>
  <si>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</si>
  <si>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</si>
  <si>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</si>
  <si>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</si>
  <si>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</si>
  <si>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</si>
  <si>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</si>
  <si>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</si>
  <si>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</si>
  <si>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</si>
  <si>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</si>
  <si>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</si>
  <si>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</si>
  <si>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</si>
  <si>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</si>
  <si>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</si>
  <si>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</si>
  <si>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</si>
  <si>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</si>
  <si>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</si>
  <si>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</si>
  <si>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</si>
  <si>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</si>
  <si>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</si>
  <si>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</si>
  <si>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</si>
  <si>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</si>
  <si>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</si>
  <si>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</si>
  <si>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</si>
  <si>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</si>
  <si>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</si>
  <si>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</si>
  <si>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</si>
  <si>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</si>
  <si>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</si>
  <si>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</si>
  <si>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</si>
  <si>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</si>
  <si>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</si>
  <si>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</si>
  <si>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</si>
  <si>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</si>
  <si>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</si>
  <si>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</si>
  <si>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</si>
  <si>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</si>
  <si>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</si>
  <si>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</si>
  <si>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</si>
  <si>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</si>
  <si>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</si>
  <si>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</si>
  <si>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</si>
  <si>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</si>
  <si>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</si>
  <si>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</si>
  <si>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</si>
  <si>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</si>
  <si>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</si>
  <si>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</si>
  <si>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</si>
  <si>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</si>
  <si>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</si>
  <si>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</si>
  <si>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</si>
  <si>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</si>
  <si>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</si>
  <si>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</si>
  <si>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</si>
  <si>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</si>
  <si>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</si>
  <si>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</si>
  <si>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</si>
  <si>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</si>
  <si>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</si>
  <si>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</si>
  <si>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</si>
  <si>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</si>
  <si>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</si>
  <si>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</si>
  <si>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</si>
  <si>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</si>
  <si>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</si>
  <si>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</si>
  <si>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</si>
  <si>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</si>
  <si>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</si>
  <si>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</si>
  <si>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</si>
  <si>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</si>
  <si>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</si>
  <si>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</si>
  <si>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</si>
  <si>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</si>
  <si>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</si>
  <si>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</si>
  <si>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</si>
  <si>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</si>
  <si>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</si>
  <si>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</si>
  <si>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</si>
  <si>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</si>
  <si>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</si>
  <si>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</si>
  <si>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</si>
  <si>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</si>
  <si>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</si>
  <si>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</si>
  <si>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</si>
  <si>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</si>
  <si>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</si>
  <si>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</si>
  <si>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</si>
  <si>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</si>
  <si>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</si>
  <si>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</si>
  <si>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</si>
  <si>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</si>
  <si>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</si>
  <si>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</si>
  <si>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</si>
  <si>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</si>
  <si>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</si>
  <si>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</si>
  <si>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</si>
  <si>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</si>
  <si>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</si>
  <si>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</si>
  <si>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</si>
  <si>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</si>
  <si>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</si>
  <si>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</si>
  <si>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</si>
  <si>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</si>
  <si>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</si>
  <si>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</si>
  <si>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</si>
  <si>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</si>
  <si>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</si>
  <si>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</si>
  <si>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</si>
  <si>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</si>
  <si>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</si>
  <si>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</si>
  <si>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</si>
  <si>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</si>
  <si>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</si>
  <si>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</si>
  <si>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</si>
  <si>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</si>
  <si>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</si>
  <si>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</si>
  <si>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</si>
  <si>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</si>
  <si>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</si>
  <si>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</si>
  <si>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</si>
  <si>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</si>
  <si>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</si>
  <si>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</si>
  <si>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</si>
  <si>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</si>
  <si>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</si>
  <si>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</si>
  <si>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</si>
  <si>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</si>
  <si>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</si>
  <si>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</si>
  <si>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</si>
  <si>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</si>
  <si>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</si>
  <si>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</si>
  <si>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</si>
  <si>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</si>
  <si>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</si>
  <si>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</si>
  <si>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</si>
  <si>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</si>
  <si>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</si>
  <si>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</si>
  <si>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</si>
  <si>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</si>
  <si>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</si>
  <si>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</si>
  <si>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</si>
  <si>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</si>
  <si>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</si>
  <si>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</si>
  <si>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</si>
  <si>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</si>
  <si>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</si>
  <si>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</si>
  <si>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</si>
  <si>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</si>
  <si>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</si>
  <si>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</si>
  <si>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</si>
  <si>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</si>
  <si>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</si>
  <si>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</si>
  <si>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</si>
  <si>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</si>
  <si>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</si>
  <si>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</si>
  <si>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</si>
  <si>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</si>
  <si>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</si>
  <si>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</si>
  <si>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</si>
  <si>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</si>
  <si>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</si>
  <si>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</si>
  <si>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</si>
  <si>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</si>
  <si>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</si>
  <si>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</si>
  <si>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</si>
  <si>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</si>
  <si>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</si>
  <si>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</si>
  <si>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</si>
  <si>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</si>
  <si>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</si>
  <si>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</si>
  <si>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</si>
  <si>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</si>
  <si>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</si>
  <si>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</si>
  <si>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</si>
  <si>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</si>
  <si>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</si>
  <si>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</si>
  <si>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</si>
  <si>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</si>
  <si>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</si>
  <si>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</si>
  <si>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</si>
  <si>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</si>
  <si>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</si>
  <si>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</si>
  <si>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</si>
  <si>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</si>
  <si>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</si>
  <si>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</si>
  <si>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</si>
  <si>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</si>
  <si>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</si>
  <si>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</si>
  <si>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</si>
  <si>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</si>
  <si>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</si>
  <si>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</si>
  <si>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</si>
  <si>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</si>
  <si>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</si>
  <si>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</si>
  <si>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</si>
  <si>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</si>
  <si>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</si>
  <si>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</si>
  <si>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</si>
  <si>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</si>
  <si>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</si>
  <si>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</si>
  <si>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</si>
  <si>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</si>
  <si>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</si>
  <si>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</si>
  <si>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</si>
  <si>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</si>
  <si>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</si>
  <si>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</si>
  <si>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</si>
  <si>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</si>
  <si>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</si>
  <si>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</si>
  <si>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</si>
  <si>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</si>
  <si>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</si>
  <si>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</si>
  <si>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</si>
  <si>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</si>
  <si>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</si>
  <si>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</si>
  <si>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</si>
  <si>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</si>
  <si>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</si>
  <si>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</si>
  <si>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</si>
  <si>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</si>
  <si>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</si>
  <si>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</si>
  <si>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</si>
  <si>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</si>
  <si>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</si>
  <si>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</si>
  <si>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</si>
  <si>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</si>
  <si>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</si>
  <si>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</si>
  <si>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</si>
  <si>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</si>
  <si>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</si>
  <si>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</si>
  <si>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</si>
  <si>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</si>
  <si>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</si>
  <si>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</si>
  <si>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</si>
  <si>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</si>
  <si>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</si>
  <si>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</si>
  <si>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</si>
  <si>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</si>
  <si>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</si>
  <si>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</si>
  <si>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</si>
  <si>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</si>
  <si>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</si>
  <si>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</si>
  <si>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</si>
  <si>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</si>
  <si>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</si>
  <si>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</si>
  <si>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</si>
  <si>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</si>
  <si>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</si>
  <si>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</si>
  <si>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</si>
  <si>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</si>
  <si>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</si>
  <si>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</si>
  <si>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</si>
  <si>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</si>
  <si>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</si>
  <si>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</si>
  <si>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</si>
  <si>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</si>
  <si>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</si>
  <si>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</si>
  <si>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</si>
  <si>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</si>
  <si>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</si>
  <si>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</si>
  <si>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</si>
  <si>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</si>
  <si>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</si>
  <si>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</si>
  <si>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</si>
  <si>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</si>
  <si>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</si>
  <si>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</si>
  <si>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</si>
  <si>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</si>
  <si>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</si>
  <si>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</si>
  <si>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</si>
  <si>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</si>
  <si>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</si>
  <si>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</si>
  <si>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</si>
  <si>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</si>
  <si>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</si>
  <si>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</si>
  <si>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</si>
  <si>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</si>
  <si>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</si>
  <si>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</si>
  <si>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</si>
  <si>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</si>
  <si>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</si>
  <si>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</si>
  <si>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</si>
  <si>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</si>
  <si>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</si>
  <si>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</si>
  <si>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</si>
  <si>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</si>
  <si>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</si>
  <si>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</si>
  <si>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</si>
  <si>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</si>
  <si>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</si>
  <si>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</si>
  <si>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</si>
  <si>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</si>
  <si>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</si>
  <si>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</si>
  <si>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</si>
  <si>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</si>
  <si>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</si>
  <si>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</si>
  <si>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</si>
  <si>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</si>
  <si>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</si>
  <si>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</si>
  <si>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</si>
  <si>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</si>
  <si>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</si>
  <si>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</si>
  <si>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</si>
  <si>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</si>
  <si>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</si>
  <si>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</si>
  <si>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</si>
  <si>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</si>
  <si>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</si>
  <si>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</si>
  <si>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</si>
  <si>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</si>
  <si>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</si>
  <si>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</si>
  <si>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</si>
  <si>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</si>
  <si>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</si>
  <si>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</si>
  <si>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</si>
  <si>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</si>
  <si>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</si>
  <si>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</si>
  <si>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</si>
  <si>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</si>
  <si>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</si>
  <si>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</si>
  <si>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</si>
  <si>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</si>
  <si>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</si>
  <si>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</si>
  <si>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</si>
  <si>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</si>
  <si>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</si>
  <si>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</si>
  <si>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</si>
  <si>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</si>
  <si>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</si>
  <si>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</si>
  <si>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</si>
  <si>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</si>
  <si>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</si>
  <si>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</si>
  <si>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</si>
  <si>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</si>
  <si>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</si>
  <si>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</si>
  <si>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</si>
  <si>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</si>
  <si>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</si>
  <si>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</si>
  <si>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</si>
  <si>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</si>
  <si>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</si>
  <si>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</si>
  <si>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</si>
  <si>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</si>
  <si>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</si>
  <si>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</si>
  <si>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</si>
  <si>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</si>
  <si>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</si>
  <si>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</si>
  <si>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</si>
  <si>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</si>
  <si>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</si>
  <si>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</si>
  <si>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</si>
  <si>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</si>
  <si>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</si>
  <si>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</si>
  <si>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</si>
  <si>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</si>
  <si>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</si>
  <si>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</si>
  <si>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</si>
  <si>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</si>
  <si>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</si>
  <si>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</si>
  <si>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</si>
  <si>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</si>
  <si>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</si>
  <si>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</si>
  <si>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</si>
  <si>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</si>
  <si>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</si>
  <si>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</si>
  <si>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</si>
  <si>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</si>
  <si>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</si>
  <si>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</si>
  <si>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</si>
  <si>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</si>
  <si>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</si>
  <si>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</si>
  <si>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</si>
  <si>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</si>
  <si>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</si>
  <si>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</si>
  <si>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</si>
  <si>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</si>
  <si>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</si>
  <si>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</si>
  <si>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</si>
  <si>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</si>
  <si>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</si>
  <si>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</si>
  <si>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</si>
  <si>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</si>
  <si>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</si>
  <si>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</si>
  <si>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</si>
  <si>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</si>
  <si>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</si>
  <si>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</si>
  <si>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</si>
  <si>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</si>
  <si>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</si>
  <si>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</si>
  <si>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</si>
  <si>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</si>
  <si>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</si>
  <si>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</si>
  <si>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</si>
  <si>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</si>
  <si>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</si>
  <si>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</si>
  <si>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</si>
  <si>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</si>
  <si>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</si>
  <si>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</si>
  <si>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</si>
  <si>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</si>
  <si>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</si>
  <si>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</si>
  <si>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</si>
  <si>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</si>
  <si>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</si>
  <si>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</si>
  <si>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</si>
  <si>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</si>
  <si>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</si>
  <si>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</si>
  <si>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</si>
  <si>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</si>
  <si>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</si>
  <si>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</si>
  <si>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</si>
  <si>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</si>
  <si>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</si>
  <si>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</si>
  <si>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</si>
  <si>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</si>
  <si>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</si>
  <si>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</si>
  <si>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</si>
  <si>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</si>
  <si>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</si>
  <si>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</si>
  <si>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</si>
  <si>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</si>
  <si>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</si>
  <si>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</si>
  <si>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</si>
  <si>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</si>
  <si>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</si>
  <si>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</si>
  <si>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</si>
  <si>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</si>
  <si>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</si>
  <si>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</si>
  <si>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</si>
  <si>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</si>
  <si>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</si>
  <si>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</si>
  <si>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</si>
  <si>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</si>
  <si>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</si>
  <si>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</si>
  <si>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</si>
  <si>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</si>
  <si>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</si>
  <si>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</si>
  <si>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</si>
  <si>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</si>
  <si>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</si>
  <si>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</si>
  <si>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</si>
  <si>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</si>
  <si>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</si>
  <si>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</si>
  <si>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</si>
  <si>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</si>
  <si>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</si>
  <si>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</si>
  <si>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</si>
  <si>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</si>
  <si>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</si>
  <si>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</si>
  <si>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</si>
  <si>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</si>
  <si>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</si>
  <si>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</si>
  <si>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</si>
  <si>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</si>
  <si>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</si>
  <si>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</si>
  <si>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</si>
  <si>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</si>
  <si>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</si>
  <si>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</si>
  <si>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</si>
  <si>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</si>
  <si>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</si>
  <si>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</si>
  <si>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</si>
  <si>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</si>
  <si>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</si>
  <si>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</si>
  <si>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</si>
  <si>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</si>
  <si>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</si>
  <si>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</si>
  <si>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</si>
  <si>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</si>
  <si>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</si>
  <si>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</si>
  <si>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</si>
  <si>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</si>
  <si>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</si>
  <si>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</si>
  <si>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</si>
  <si>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</si>
  <si>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</si>
  <si>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</si>
  <si>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</si>
  <si>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</si>
  <si>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</si>
  <si>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</si>
  <si>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</si>
  <si>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</si>
  <si>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</si>
  <si>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</si>
  <si>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</si>
  <si>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</si>
  <si>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</si>
  <si>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</si>
  <si>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</si>
  <si>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</si>
  <si>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</si>
  <si>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</si>
  <si>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</si>
  <si>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</si>
  <si>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</si>
  <si>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</si>
  <si>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</si>
  <si>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</si>
  <si>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</si>
  <si>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</si>
  <si>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</si>
  <si>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</si>
  <si>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</si>
  <si>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</si>
  <si>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</si>
  <si>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</si>
  <si>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</si>
  <si>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</si>
  <si>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</si>
  <si>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</si>
  <si>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</si>
  <si>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</si>
  <si>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</si>
  <si>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</si>
  <si>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</si>
  <si>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</si>
  <si>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</si>
  <si>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</si>
  <si>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</si>
  <si>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</si>
  <si>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</si>
  <si>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</si>
  <si>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</si>
  <si>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</si>
  <si>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</si>
  <si>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</si>
  <si>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</si>
  <si>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</si>
  <si>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</si>
  <si>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</si>
  <si>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</si>
  <si>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</si>
  <si>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</si>
  <si>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</si>
  <si>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</si>
  <si>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</si>
  <si>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</si>
  <si>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</si>
  <si>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</si>
  <si>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</si>
  <si>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</si>
  <si>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</si>
  <si>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</si>
  <si>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</si>
  <si>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</si>
  <si>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</si>
  <si>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</si>
  <si>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</si>
  <si>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</si>
  <si>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</si>
  <si>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</si>
  <si>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</si>
  <si>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PCM-20251125-00001019</t>
  </si>
  <si>
    <t>Sceco faulire issue and save Hub site GMK0349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</si>
  <si>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</si>
  <si>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</si>
  <si>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</si>
  <si>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</si>
  <si>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</si>
  <si>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</si>
  <si>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</si>
  <si>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</si>
  <si>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</si>
  <si>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</si>
  <si>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</si>
  <si>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need 40 min </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</si>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</sst>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1" totalsRowShown="0" headerRowDxfId="44" dataDxfId="43" headerRowBorderDxfId="41" tableBorderDxfId="42" totalsRowBorderDxfId="40">
  <autoFilter ref="A1:L3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323.74340520833357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45986.69183113426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45986.69183113426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45986.69183113426</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45986.69183113426</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45986.69183113426</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45986.69183113426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45986.69183113426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45986.69183113426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45986.69183113426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45986.69183113426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45986.69183113426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45986.69183113426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45986.69183113426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45986.69183113426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45986.69183113426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45986.69183113426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45986.69183113426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45986.69183113426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45986.69183113426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45986.69183113426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45986.69183113426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45986.69183113426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45986.69183113426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45986.69183113426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45986.69183113426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45986.69183113426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45986.69183113426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45986.69183113426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45986.69183113426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45986.69183113426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45986.69183113426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45986.69183113426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45986.69183113426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45986.69183113426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45986.69183113426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45986.69183113426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45986.69183113426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45986.69183113426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45986.69183113426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45986.69183113426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45986.69183113426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45986.69183113426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45986.69183113426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45986.69183113426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45986.69183113426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45986.69183113426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45986.69183113426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45986.69183113426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45986.69183113426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45986.69183113426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45986.69183113426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45986.69183113426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45986.69183113426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45986.69183113426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45986.69183113426</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45986.69183113426</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161.69199317129824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2.3044121527782409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45986.69183113426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45986.69183113426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45986.69183113426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45986.69183113426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45986.69183113426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45986.69183113426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45986.69183113426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45986.69183113426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45986.69183113426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45986.69183113426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45986.69183113426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45986.69183113426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45986.69183113426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45986.69183113426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45986.69183113426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45986.69183113426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45986.69183113426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45986.69183113426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45986.69183113426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45986.69183113426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45986.69183113426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45986.69183113426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45986.69183113426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45986.69183113426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45986.69183113426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45986.69183113426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45986.69183113426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45986.69183113426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45986.69183113426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45986.69183113426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45986.69183113426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45986.69183113426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45986.69183113426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45986.69183113426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45986.69183113426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45986.69183113426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45986.69183113426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45986.69183113426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45986.69183113426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45986.69183113426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45986.69183113426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45986.69183113426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45986.69183113426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45986.69183113426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45986.69183113426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45986.69183113426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45986.69183113426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45986.69183113426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45986.69183113426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45986.69183113426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45986.69183113426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45986.69183113426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45986.69183113426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45986.69183113426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45986.69183113426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45986.69183113426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45986.69183113426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45986.69183113426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45986.69183113426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45986.69183113426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45986.69183113426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45986.69183113426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45986.69183113426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45986.69183113426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45986.69183113426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45986.69183113426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45986.69183113426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45986.69183113426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45986.69183113426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45986.69183113426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45986.69183113426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45986.69183113426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45986.69183113426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45986.69183113426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45986.69183113426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45986.69183113426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45986.69183113426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45986.69183113426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45986.69183113426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45986.69183113426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45986.69183113426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45986.69183113426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45986.69183113426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45986.69183113426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45986.69183113426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45986.69183113426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45986.69183113426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45986.69183113426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45986.69183113426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45986.69183113426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45986.69183113426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45986.69183113426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45986.69183113426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45986.69183113426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45986.69183113426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45986.69183113426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45986.69183113426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45986.69183113426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45986.69183113426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45986.69183113426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45986.69183113426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45986.69183113426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45986.69183113426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45986.69183113426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45986.69183113426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45986.69183113426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45986.69183113426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45986.69183113426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45986.69183113426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45986.69183113426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45986.69183113426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45986.69183113426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45986.69183113426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45986.69183113426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45986.69183113426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45986.69183113426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45986.69183113426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45986.69183113426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45986.69183113426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45986.69183113426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45986.69183113426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45986.69183113426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45986.69183113426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45986.69183113426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45986.69183113426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45986.69183113426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45986.69183113426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45986.69183113426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45986.69183113426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45986.69183113426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45986.69183113426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45986.69183113426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45986.69183113426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45986.69183113426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45986.69183113426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45986.69183113426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45986.69183113426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45986.69183113426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45986.69183113426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45986.69183113426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45986.69183113426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45986.69183113426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45986.69183113426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45986.69183113426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45986.69183113426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45986.69183113426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45986.69183113426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45986.69183113426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45986.69183113426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45986.69183113426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45986.69183113426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45986.69183113426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45986.69183113426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45986.69183113426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45986.69183113426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45986.69183113426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45986.69183113426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45986.69183113426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45986.69183113426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45986.69183113426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45986.69183113426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45986.69183113426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45986.69183113426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45986.69183113426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45986.69183113426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45986.69183113426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45986.69183113426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45986.69183113426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45986.69183113426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45986.69183113426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45986.69183113426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45986.69183113426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45986.69183113426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45986.69183113426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45986.69183113426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45986.69183113426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45986.69183113426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45986.69183113426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45986.69183113426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45986.69183113426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45986.69183113426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45986.69183113426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45986.69183113426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45986.69183113426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45986.69183113426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45986.69183113426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45986.69183113426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45986.69183113426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45986.69183113426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45986.69183113426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45986.69183113426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45986.69183113426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45986.69183113426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45986.69183113426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45986.69183113426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45986.69183113426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45986.69183113426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45986.69183113426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45986.69183113426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45986.69183113426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45986.69183113426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45986.69183113426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45986.69183113426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45986.69183113426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45986.69183113426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45986.69183113426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45986.69183113426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45986.69183113426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45986.69183113426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45986.69183113426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45986.69183113426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45986.69183113426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45986.69183113426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45986.69183113426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45986.69183113426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45986.69183113426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45986.69183113426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45986.69183113426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45986.69183113426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45986.69183113426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45986.69183113426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45986.69183113426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45986.69183113426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45986.69183113426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45986.69183113426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45986.69183113426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45986.69183113426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45986.69183113426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45986.69183113426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45986.69183113426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45986.69183113426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45986.69183113426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45986.69183113426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45986.69183113426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45986.69183113426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45986.69183113426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45986.69183113426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45986.69183113426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45986.69183113426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45986.69183113426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45986.69183113426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45986.69183113426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45986.69183113426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45986.69183113426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45986.69183113426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45986.69183113426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45986.69183113426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45986.69183113426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45986.69183113426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45986.69183113426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45986.69183113426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45986.69183113426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45986.69183113426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45986.69183113426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45986.69183113426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45986.69183113426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45986.69183113426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45986.69183113426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45986.69183113426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45986.69183113426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45986.69183113426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45986.69183113426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45986.69183113426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45986.69183113426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45986.69183113426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45986.69183113426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45986.69183113426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45986.69183113426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45986.69183113426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45986.69183113426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45986.69183113426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45986.69183113426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45986.69183113426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45986.69183113426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45986.69183113426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45986.69183113426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45986.69183113426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45986.69183113426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45986.69183113426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45986.69183113426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45986.69183113426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45986.69183113426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45986.69183113426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45986.69183113426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45986.69183113426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45986.69183113426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45986.69183113426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45986.69183113426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45986.69183113426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45986.69183113426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45986.69183113426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45986.69183113426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45986.69183113426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45986.69183113426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45986.69183113426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45986.69183113426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45986.69183113426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45986.69183113426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45986.69183113426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45986.69183113426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45986.69183113426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45986.69183113426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45986.69183113426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45986.69183113426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45986.69183113426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45986.69183113426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45986.69183113426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45986.69183113426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45986.69183113426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45986.69183113426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45986.69183113426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45986.69183113426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45986.69183113426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45986.69183113426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45986.69183113426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45986.69183113426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45986.69183113426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45986.69183113426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45986.69183113426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45986.69183113426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45986.69183113426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45986.69183113426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45986.69183113426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45986.69183113426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45986.69183113426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45986.69183113426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45986.69183113426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45986.69183113426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45986.69183113426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45986.69183113426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45986.69183113426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45986.69183113426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45986.69183113426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45986.69183113426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45986.69183113426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45986.69183113426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45986.69183113426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45986.69183113426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45986.69183113426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45986.69183113426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45986.69183113426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45986.69183113426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45986.69183113426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45986.69183113426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45986.69183113426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45986.69183113426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45986.69183113426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45986.69183113426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45986.69183113426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45986.69183113426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45986.69183113426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45986.69183113426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45986.69183113426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45986.69183113426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45986.69183113426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45986.69183113426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45986.69183113426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45986.69183113426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45986.69183113426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45986.69183113426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45986.69183113426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45986.69183113426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45986.69183113426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45986.69183113426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45986.69183113426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45986.69183113426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45986.69183113426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45986.69183113426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45986.69183113426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45986.69183113426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45986.69183113426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45986.69183113426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45986.69183113426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45986.69183113426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45986.69183113426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45986.69183113426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45986.69183113426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45986.69183113426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45986.69183113426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45986.69183113426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45986.691831365744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45986.691831365744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45986.691831365744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45986.691831365744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45986.691831365744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45986.691831365744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45986.691831365744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45986.691831365744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45986.691831365744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45986.691831365744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45986.691831365744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45986.691831365744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45986.691831365744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45986.691831365744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45986.691831365744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45986.691831365744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45986.691831365744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45986.691831365744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45986.691831365744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45986.691831365744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45986.691831365744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45986.691831365744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45986.691831365744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45986.691831365744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45986.691831365744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45986.691831365744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45986.691831365744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45986.691831365744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45986.691831365744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45986.691831365744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45986.691831365744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45986.691831365744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45986.691831365744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45986.691831365744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45986.691831365744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45986.691831365744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45986.691831365744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45986.691831365744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45986.691831365744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45986.691831365744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45986.691831365744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45986.691831365744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45986.691831365744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45986.691831365744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45986.691831365744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45986.691831365744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45986.691831365744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45986.691831365744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45986.691831365744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45986.691831365744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45986.691831365744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45986.691831365744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45986.691831365744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45986.691831365744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45986.691831365744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45986.691831365744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45986.691831365744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45986.691831365744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45986.691831365744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45986.691831365744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45986.691831365744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45986.691831365744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45986.691831365744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45986.691831365744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45986.691831365744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45986.691831365744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45986.691831365744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45986.691831365744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45986.691831365744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45986.691831365744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45986.691831365744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45986.691831365744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45986.691831365744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45986.691831365744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45986.691831365744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45986.691831365744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45986.691831365744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45986.691831365744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45986.691831365744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45986.691831365744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45986.691831365744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45986.691831365744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45986.691831365744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45986.691831365744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45986.691831365744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45986.691831365744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45986.691831365744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45986.691831365744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45986.691831365744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45986.691831365744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45986.691831365744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45986.691831365744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45986.691831365744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45986.691831365744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45986.691831365744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45986.691831365744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45986.691831365744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45986.691831365744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45986.691831365744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45986.691831365744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45986.691831365744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45986.691831365744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45986.691831365744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45986.691831365744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45986.691831365744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45986.691831365744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45986.691831365744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45986.691831365744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45986.691831365744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45986.691831365744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45986.691831365744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45986.691831365744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45986.691831365744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45986.691831365744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45986.691831365744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45986.691831365744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45986.691831365744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45986.691831365744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45986.691831365744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45986.691831365744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45986.691831365744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45986.691831365744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45986.691831365744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45986.691831365744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45986.691831365744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45986.691831365744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45986.691831365744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45986.691831365744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45986.691831365744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45986.691831365744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45986.691831365744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45986.691831365744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45986.691831365744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45986.691831365744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45986.691831365744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45986.691831365744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45986.691831365744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45986.691831365744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45986.691831365744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45986.691831365744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45986.691831365744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45986.691831365744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45986.691831365744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45986.691831365744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45986.691831365744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45986.691831365744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45986.691831365744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45986.691831365744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45986.691831365744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45986.691831365744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45986.691831365744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45986.691831365744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45986.691831365744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45986.691831365744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45986.691831365744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45986.691831365744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45986.691831365744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45986.691831365744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45986.691831365744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45986.691831365744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45986.691831365744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45986.691831365744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45986.691831365744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45986.691831365744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45986.691831365744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45986.691831365744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45986.691831365744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45986.691831365744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45986.691831365744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45986.691831365744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45986.691831365744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45986.691831365744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45986.691831365744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45986.691831365744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45986.691831365744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45986.691831365744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45986.691831365744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45986.691831365744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45986.691831365744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45986.691831365744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45986.691831365744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45986.691831365744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45986.691831365744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45986.691831365744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45986.691831365744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45986.691831365744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45986.691831365744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45986.691831365744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45986.691831365744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45986.691831365744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45986.691831365744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45986.691831365744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45986.691831365744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45986.691831365744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45986.691831365744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45986.691831365744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45986.691831365744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45986.691831365744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45986.691831365744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45986.691831365744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45986.691831365744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45986.691831365744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45986.691831365744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45986.691831365744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45986.691831365744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45986.691831365744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45986.691831365744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45986.691831365744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45986.691831365744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45986.691831365744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45986.691831365744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45986.691831365744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45986.691831365744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45986.691831365744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45986.691831365744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45986.691831365744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45986.691831365744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45986.691831365744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45986.691831365744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45986.691831365744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45986.691831365744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45986.691831365744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45986.691831365744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45986.691831365744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45986.691831365744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45986.691831365744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45986.691831365744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45986.691831365744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45986.691831365744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45986.691831365744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45986.691831365744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45986.691831365744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45986.691831365744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45986.691831365744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45986.691831365744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45986.691831365744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45986.691831365744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45986.691831365744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45986.691831365744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45986.691831365744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45986.691831365744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45986.691831365744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45986.691831365744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45986.691831365744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45986.691831365744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45986.691831365744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45986.691831365744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45986.691831365744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45986.691831365744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45986.691831365744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45986.691831365744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45986.691831365744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45986.691831365744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45986.691831365744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45986.691831365744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45986.691831365744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45986.691831365744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45986.691831365744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45986.691831365744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45986.691831365744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45986.691831365744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45986.691831365744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45986.691831365744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45986.691831365744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45986.691831365744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45986.691831365744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45986.691831365744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45986.691831365744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45986.691831365744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45986.691831365744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45986.691831365744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45986.691831365744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45986.691831365744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45986.691831365744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45986.691831365744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45986.691831365744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45986.691831365744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45986.691831365744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45986.691831365744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45986.691831365744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45986.691831365744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45986.691831365744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45986.691831365744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45986.691831365744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45986.691831365744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45986.691831365744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45986.691831365744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45986.691831365744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45986.691831365744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45986.691831365744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45986.691831365744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45986.691831365744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45986.691831365744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45986.691831365744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45986.691831365744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45986.691831365744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45986.691831365744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45986.691831365744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45986.691831365744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45986.691831365744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45986.691831365744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45986.691831365744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45986.691831365744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45986.691831365744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45986.691831365744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45986.691831365744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45986.691831365744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45986.691831365744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45986.691831365744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45986.691831365744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45986.691831365744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45986.691831365744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45986.691831365744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45986.691831365744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45986.691831365744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45986.691831365744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45986.691831365744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45986.691831365744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45986.691831365744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45986.691831365744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45986.691831365744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45986.691831365744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45986.691831365744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45986.691831365744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45986.691831365744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45986.691831365744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45986.691831365744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45986.691831365744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45986.691831365744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45986.691831365744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45986.691831365744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45986.691831365744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45986.691831365744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45986.691831365744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45986.691831365744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45986.691831365744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45986.691831365744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45986.691831365744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45986.691831365744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45986.691831365744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45986.691831365744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45986.691831365744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45986.691831365744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45986.691831365744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45986.691831365744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45986.691831365744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45986.691831365744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45986.691831365744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45986.691831365744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45986.691831365744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45986.691831365744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45986.691831365744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45986.691831365744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45986.691831365744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45986.691831365744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45986.691831365744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45986.691831365744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45986.691831365744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45986.691831365744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45986.691831365744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45986.691831365744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45986.691831365744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45986.691831365744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45986.691831365744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45986.691831365744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45986.691831365744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45986.691831365744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45986.691831365744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45986.691831365744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45986.691831365744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45986.691831365744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45986.691831365744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45986.691831365744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45986.691831365744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45986.691831365744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45986.691831365744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45986.691831365744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45986.691831365744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45986.691831365744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45986.691831365744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45986.691831365744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45986.691831365744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45986.691831365744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45986.691831365744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45986.691831365744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45986.691831365744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45986.691831365744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45986.691831365744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45986.691831365744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45986.691831365744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45986.691831365744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45986.691831365744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45986.691831365744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45986.691831365744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45986.691831365744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45986.691831365744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45986.691831365744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45986.691831365744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45986.691831365744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45986.691831365744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45986.691831365744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45986.691831365744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45986.691831365744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45986.691831365744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45986.691831365744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45986.691831365744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45986.691831365744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45986.691831365744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45986.691831365744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45986.691831365744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45986.691831365744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45986.691831365744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45986.691831365744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45986.691831365744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45986.691831365744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45986.691831365744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45986.691831365744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45986.691831365744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45986.691831365744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45986.691831365744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45986.691831365744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45986.691831365744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45986.691831365744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45986.691831365744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45986.691831365744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45986.691831365744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45986.691831365744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45986.691831365744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45986.691831365744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45986.691831365744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45986.691831365744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45986.691831365744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45986.691831365744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45986.691831365744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45986.691831365744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45986.691831365744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45986.691831365744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45986.691831365744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45986.691831365744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45986.691831365744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45986.691831365744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45986.691831365744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45986.691831365744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45986.691831365744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45986.691831365744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45986.691831365744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45986.691831365744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45986.691831365744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45986.691831365744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45986.691831365744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45986.691831365744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45986.691831365744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45986.691831365744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45986.691831365744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45986.691831365744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45986.691831365744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45986.691831365744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45986.691831365744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45986.691831365744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45986.691831365744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45986.691831365744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45986.691831365744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45986.691831365744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45986.691831365744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45986.691831365744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45986.691831365744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45986.691831365744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45986.691831365744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45986.691831365744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45986.691831365744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45986.691831365744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45986.691831365744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45986.691831365744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45986.691831365744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45986.691831365744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45986.691831365744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45986.691831365744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45986.691831365744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45986.691831365744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45986.691831365744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45986.691831365744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45986.691831365744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45986.691831365744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45986.691831365744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45986.691831365744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45986.691831365744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45986.691831365744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45986.691831365744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45986.691831365744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45986.691831365744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45986.691831365744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45986.691831365744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45986.691831365744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45986.691831365744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45986.691831365744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45986.691831365744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45986.691831365744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45986.691831365744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45986.691831365744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45986.691831365744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45986.691831365744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45986.691831365744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45986.691831365744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45986.691831365744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45986.691831365744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45986.691831365744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45986.691831365744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45986.691831365744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45986.691831365744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45986.691831365744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45986.691831365744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45986.691831365744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45986.691831365744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45986.691831365744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45986.691831365744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45986.691831365744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45986.691831365744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45986.691831365744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45986.691831365744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45986.691831365744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45986.691831365744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45986.691831365744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45986.691831365744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45986.691831365744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45986.691831365744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45986.691831365744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45986.691831365744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45986.691831365744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45986.691831365744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45986.691831365744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45986.691831365744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45986.691831365744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45986.691831365744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45986.691831365744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45986.691831365744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45986.691831365744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45986.691831365744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45986.691831365744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45986.691831365744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45986.691831365744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45986.691831365744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45986.691831365744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45986.691831365744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45986.691831365744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45986.691831365744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45986.691831365744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45986.691831365744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45986.691831365744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45986.691831365744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45986.691831365744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45986.691831365744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45986.691831365744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45986.691831365744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45986.691831365744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45986.691831365744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45986.691831365744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45986.691831365744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45986.691831365744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45986.691831365744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45986.691831365744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45986.691831365744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45986.691831365744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45986.691831365744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45986.691831365744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45986.691831365744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45986.691831365744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45986.691831365744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45986.691831365744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45986.691831365744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45986.691831365744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45986.691831365744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45986.691831365744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45986.691831365744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45986.691831365744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45986.691831365744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45986.691831365744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45986.691831365744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45986.691831365744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45986.691831365744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45986.691831365744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45986.691831365744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45986.691831365744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45986.691831365744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45986.691831365744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45986.691831365744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45986.691831365744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45986.691831365744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45986.691831365744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45986.691831365744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45986.691831365744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45986.691831365744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45986.691831365744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45986.691831365744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45986.691831365744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45986.691831365744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45986.691831365744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45986.691831365744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45986.691831365744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45986.691831365744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45986.691831365744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45986.691831365744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45986.691831365744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45986.691831365744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45986.691831365744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45986.691831365744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45986.691831365744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45986.691831365744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45986.691831365744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45986.691831365744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45986.691831365744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45986.691831365744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45986.691831365744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45986.691831365744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45986.691831365744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45986.691831365744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45986.691831365744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45986.691831365744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45986.691831365744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45986.691831365744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45986.691831365744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45986.691831365744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45986.691831365744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45986.691831365744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45986.691831365744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45986.691831365744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45986.691831365744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45986.691831365744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45986.691831365744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45986.691831365744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45986.691831365744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45986.691831365744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45986.691831365744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45986.691831365744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45986.691831365744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45986.691831365744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45986.691831365744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45986.691831365744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45986.691831365744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45986.691831365744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45986.691831365744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45986.691831365744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45986.691831365744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45986.691831365744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45986.691831365744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45986.691831365744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45986.691831365744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45986.691831365744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45986.691831365744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45986.691831365744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45986.691831365744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45986.691831365744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45986.691831365744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45986.691831365744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45986.691831365744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45986.691831365744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45986.691831365744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45986.691831365744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45986.691831365744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45986.691831365744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45986.691831365744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45986.691831365744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45986.691831365744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45986.691831365744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45986.691831365744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45986.691831365744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45986.691831365744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45986.691831365744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45986.691831365744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45986.691831365744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45986.691831365744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45986.691831365744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45986.691831365744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45986.691831365744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45986.691831365744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45986.691831365744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45986.691831365744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45986.691831365744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45986.691831365744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45986.691831365744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45986.691831365744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45986.691831365744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45986.691831365744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45986.691831365744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45986.691831365744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45986.691831365744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45986.691831365744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1"/>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283.21111354166351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36652</v>
      </c>
      <c r="E3" s="94" t="s">
        <v>39021</v>
      </c>
      <c r="F3" s="95">
        <v>45986.505428240744</v>
      </c>
      <c r="G3" s="96">
        <f t="shared" ref="G3:G49" ca="1" si="0">IFERROR(NOW()-F3,"")</f>
        <v>0.18640289351606043</v>
      </c>
      <c r="H3" s="95">
        <v>45986.491238425922</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45986.69183113426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45986.69183113426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45986.69183113426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45986.69183113426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45986.69183113426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45986.69183113426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45986.69183113426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45986.69183113426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45986.69183113426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45986.69183113426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45986.69183113426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45986.69183113426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45986.69183113426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45986.69183113426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45986.69183113426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45986.69183113426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45986.69183113426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45986.69183113426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45986.69183113426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45986.69183113426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45986.69183113426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45986.69183113426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45986.69183113426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45986.69183113426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45986.69183113426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45986.69183113426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45986.69183113426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45986.69183113426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45986.69183113426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45986.69183113426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45986.69183113426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45986.69183113426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45986.69183113426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45986.69183113426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45986.69183113426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45986.69183113426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45986.69183113426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45986.69183113426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45986.69183113426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45986.69183113426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45986.69183113426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45986.69183113426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45986.69183113426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45986.69183113426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45986.69183113426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45986.69183113426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45986.69183113426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45986.69183113426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45986.69183113426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45986.69183113426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45986.69183113426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45986.69183113426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45986.69183113426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45986.69183113426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45986.69183113426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45986.69183113426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45986.69183113426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45986.69183113426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45986.69183113426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45986.69183113426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45986.69183113426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45986.69183113426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45986.69183113426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45986.69183113426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45986.69183113426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45986.69183113426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45986.69183113426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45986.69183113426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45986.69183113426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45986.69183113426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45986.69183113426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45986.69183113426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45986.69183113426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45986.69183113426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45986.69183113426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45986.69183113426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45986.69183113426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45986.69183113426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45986.69183113426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45986.69183113426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45986.69183113426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45986.69183113426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45986.69183113426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45986.69183113426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45986.69183113426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45986.69183113426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45986.69183113426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45986.69183113426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45986.69183113426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45986.69183113426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45986.69183113426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45986.69183113426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45986.69183113426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45986.69183113426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45986.69183113426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45986.69183113426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45986.69183113426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45986.69183113426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45986.69183113426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45986.69183113426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45986.69183113426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45986.69183113426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45986.69183113426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45986.69183113426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45986.69183113426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45986.69183113426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45986.69183113426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45986.69183113426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45986.69183113426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45986.69183113426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45986.69183113426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45986.69183113426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45986.69183113426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45986.69183113426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45986.69183113426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45986.69183113426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45986.69183113426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45986.69183113426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45986.69183113426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45986.69183113426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45986.69183113426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45986.69183113426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45986.69183113426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45986.69183113426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45986.69183113426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45986.69183113426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45986.69183113426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45986.69183113426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45986.69183113426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45986.69183113426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45986.69183113426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45986.69183113426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45986.69183113426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45986.69183113426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45986.69183113426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45986.69183113426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45986.69183113426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45986.69183113426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45986.69183113426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45986.69183113426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45986.69183113426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45986.69183113426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45986.69183113426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45986.69183113426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45986.69183113426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45986.69183113426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45986.69183113426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45986.69183113426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45986.69183113426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45986.69183113426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45986.69183113426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45986.69183113426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45986.69183113426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45986.69183113426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45986.69183113426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45986.69183113426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45986.69183113426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45986.69183113426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45986.69183113426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45986.69183113426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45986.69183113426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45986.69183113426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45986.69183113426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45986.69183113426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45986.69183113426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45986.69183113426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45986.69183113426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45986.69183113426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45986.69183113426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45986.69183113426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45986.69183113426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45986.69183113426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45986.69183113426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45986.69183113426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45986.69183113426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45986.69183113426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45986.69183113426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45986.69183113426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45986.69183113426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45986.69183113426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45986.69183113426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45986.69183113426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45986.69183113426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45986.69183113426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45986.69183113426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45986.69183113426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45986.69183113426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45986.69183113426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45986.69183113426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45986.69183113426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45986.69183113426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45986.69183113426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45986.69183113426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45986.69183113426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45986.69183113426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45986.69183113426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45986.69183113426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45986.69183113426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45986.69183113426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45986.69183113426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45986.69183113426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45986.69183113426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45986.69183113426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45986.69183113426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45986.69183113426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45986.69183113426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45986.69183113426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45986.69183113426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45986.69183113426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45986.69183113426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45986.69183113426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45986.69183113426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45986.69183113426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45986.69183113426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45986.69183113426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45986.69183113426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45986.69183113426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45986.69183113426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45986.69183113426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45986.69183113426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45986.69183113426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45986.69183113426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45986.69183113426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45986.69183113426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45986.69183113426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45986.69183113426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45986.69183113426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45986.69183113426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45986.69183113426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45986.69183113426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45986.69183113426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45986.69183113426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45986.69183113426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45986.69183113426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45986.69183113426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45986.69183113426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45986.69183113426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45986.69183113426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45986.69183113426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45986.69183113426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45986.69183113426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45986.69183113426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45986.69183113426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45986.69183113426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45986.69183113426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45986.69183113426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45986.69183113426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45986.69183113426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45986.69183113426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45986.69183113426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45986.69183113426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45986.69183113426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45986.69183113426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45986.69183113426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45986.69183113426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45986.69183113426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45986.69183113426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45986.69183113426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45986.69183113426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45986.69183113426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45986.69183113426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45986.69183113426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45986.69183113426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45986.69183113426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45986.69183113426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45986.69183113426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45986.69183113426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45986.69183113426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45986.69183113426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45986.69183113426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45986.69183113426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45986.69183113426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45986.69183113426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45986.69183113426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45986.69183113426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45986.69183113426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45986.69183113426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45986.69183113426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45986.69183113426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45986.69183113426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45986.69183113426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45986.69183113426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45986.69183113426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45986.69183113426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45986.69183113426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45986.69183113426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45986.69183113426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45986.69183113426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45986.69183113426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45986.69183113426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45986.69183113426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45986.69183113426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45986.69183113426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45986.69183113426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45986.69183113426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45986.69183113426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45986.69183113426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45986.69183113426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45986.69183113426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45986.69183113426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45986.69183113426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45986.69183113426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51" ca="1" si="5">IFERROR(NOW()-F306,"")</f>
        <v>45986.69183113426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45986.69183113426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45986.69183113426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45986.69183113426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45986.69183113426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45986.69183113426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45986.69183113426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45986.69183113426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45986.69183113426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45986.69183113426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45986.69183113426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45986.69183113426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45986.69183113426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45986.69183113426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45986.69183113426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45986.69183113426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45986.69183113426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45986.69183113426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45986.69183113426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45986.69183113426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45986.69183113426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45986.69183113426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45986.69183113426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45986.69183113426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45986.69183113426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45986.69183113426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45986.69183113426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45986.69183113426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45986.69183113426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45986.69183113426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45986.69183113426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45986.69183113426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45986.69183113426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45986.69183113426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45986.69183113426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45986.69183113426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45986.69183113426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45986.69183113426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45986.69183113426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45986.69183113426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45986.69183113426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45986.69183113426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45986.69183113426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45986.69183113426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45986.69183113426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45986.69183113426</v>
      </c>
      <c r="H351" s="95"/>
      <c r="I351" s="113" t="str">
        <f>IFERROR(VLOOKUP(D351,DB!A:F,6,0),"")</f>
        <v/>
      </c>
      <c r="J351" s="113" t="str">
        <f>IFERROR(VLOOKUP(D351,DB!A:G,7,0),"")</f>
        <v/>
      </c>
      <c r="K351" s="97"/>
      <c r="L351" s="91" t="str">
        <f>IFERROR(VLOOKUP(D351,DB!A:I,9,0),"")</f>
        <v/>
      </c>
    </row>
  </sheetData>
  <dataValidations count="2">
    <dataValidation allowBlank="1" showInputMessage="1" showErrorMessage="1" sqref="E1" xr:uid="{A4F81451-56CC-4543-9497-104C4E44EE4B}"/>
    <dataValidation type="list" allowBlank="1" showInputMessage="1" showErrorMessage="1" sqref="E2:E3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94.85977094907139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60.502953819443064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38.030720023147296</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5.318532523146132</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38248</v>
      </c>
      <c r="E6" s="109" t="s">
        <v>39021</v>
      </c>
      <c r="F6" s="122">
        <v>45986.391886574071</v>
      </c>
      <c r="G6" s="111">
        <f ca="1">IFERROR(NOW()-F6,"")</f>
        <v>0.29994456018903293</v>
      </c>
      <c r="H6" s="122">
        <v>45986.386099537034</v>
      </c>
      <c r="I6" s="109" t="str">
        <f>IFERROR(VLOOKUP(D6,DB!A:F,6,0),"")</f>
        <v>SCECO</v>
      </c>
      <c r="J6" s="109" t="str">
        <f>IFERROR(VLOOKUP(D6,DB!A:G,7,0),"")</f>
        <v>Haj Removal</v>
      </c>
      <c r="K6" s="109" t="s">
        <v>39120</v>
      </c>
      <c r="L6" s="109" t="str">
        <f>IFERROR(VLOOKUP(D6,DB!A:I,9,0),"")</f>
        <v>Latis</v>
      </c>
    </row>
    <row r="7" spans="1:13">
      <c r="A7" s="109" t="s">
        <v>39121</v>
      </c>
      <c r="B7" s="109" t="str">
        <f>IFERROR(VLOOKUP(D7,DB!A:K,11,0),"")</f>
        <v>R5</v>
      </c>
      <c r="C7" s="109">
        <v>1</v>
      </c>
      <c r="D7" s="109" t="s">
        <v>38341</v>
      </c>
      <c r="E7" s="109" t="s">
        <v>39021</v>
      </c>
      <c r="F7" s="122">
        <v>45986.683553240742</v>
      </c>
      <c r="G7" s="111">
        <f ca="1">IFERROR(NOW()-F7,"")</f>
        <v>8.2778935175156221E-3</v>
      </c>
      <c r="H7" s="122">
        <v>45986.677499999998</v>
      </c>
      <c r="I7" s="109" t="str">
        <f>IFERROR(VLOOKUP(D7,DB!A:F,6,0),"")</f>
        <v>SCECO</v>
      </c>
      <c r="J7" s="109" t="str">
        <f>IFERROR(VLOOKUP(D7,DB!A:G,7,0),"")</f>
        <v>Haj Removal</v>
      </c>
      <c r="K7" s="109" t="s">
        <v>39122</v>
      </c>
      <c r="L7" s="109" t="str">
        <f>IFERROR(VLOOKUP(D7,DB!A:I,9,0),"")</f>
        <v>Latis</v>
      </c>
    </row>
    <row r="8" spans="1:13">
      <c r="A8" s="109"/>
      <c r="B8" s="109" t="str">
        <f>IFERROR(VLOOKUP(D8,DB!A:K,11,0),"")</f>
        <v/>
      </c>
      <c r="C8" s="109"/>
      <c r="D8"/>
      <c r="E8" s="109"/>
      <c r="F8" s="109"/>
      <c r="G8" s="111">
        <f ca="1">IFERROR(NOW()-F8,"")</f>
        <v>45986.69183113426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45986.69183113426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45986.69183113426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45986.69183113426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45986.69183113426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45986.69183113426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45986.69183113426</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45986.69183113426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45986.69183113426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45986.69183113426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45986.69183113426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45986.69183113426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45986.69183113426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45986.69183113426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45986.69183113426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45986.69183113426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45986.69183113426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45986.69183113426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45986.69183113426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45986.69183113426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45986.69183113426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45986.69183113426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45986.69183113426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45986.69183113426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45986.69183113426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45986.69183113426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45986.69183113426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45986.69183113426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45986.69183113426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45986.69183113426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45986.69183113426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45986.69183113426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45986.69183113426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45986.69183113426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45986.69183113426</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39123</v>
      </c>
      <c r="B2" s="137" t="s">
        <v>5398</v>
      </c>
      <c r="C2" s="138">
        <v>1</v>
      </c>
      <c r="D2" s="137" t="s">
        <v>39124</v>
      </c>
      <c r="E2" s="109" t="s">
        <v>39021</v>
      </c>
      <c r="F2" s="139">
        <v>45986.614108796297</v>
      </c>
      <c r="G2" s="75">
        <f ca="1">IFERROR(NOW()-F2,"-")</f>
        <v>7.7722337962768506E-2</v>
      </c>
      <c r="H2" s="152">
        <v>45986.608796296299</v>
      </c>
      <c r="I2" s="137" t="str">
        <f>IFERROR(VLOOKUP(D2,DB!A:F,6,0),"")</f>
        <v>SCECO</v>
      </c>
      <c r="J2" s="137" t="str">
        <f>IFERROR(VLOOKUP(D2,DB!A:G,7,0),"")</f>
        <v>Vandalized</v>
      </c>
      <c r="K2" s="140" t="s">
        <v>39125</v>
      </c>
      <c r="L2" s="141" t="str">
        <f>IFERROR(VLOOKUP(D2,DB!A:I,9,0),"")</f>
        <v>Latis</v>
      </c>
    </row>
    <row r="3" spans="1:16382" ht="31.5" customHeight="1">
      <c r="A3"/>
      <c r="B3"/>
      <c r="C3" s="138"/>
      <c r="D3" s="137"/>
      <c r="E3" s="109"/>
      <c r="F3" s="152"/>
      <c r="G3" s="75">
        <f ca="1">IFERROR(NOW()-F3,"-")</f>
        <v>45986.69183113426</v>
      </c>
      <c r="H3" s="153"/>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45986.69183113426</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45986.69183113426</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45986.69183113426</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45986.69183113426</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45986.69183113426</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45986.69183113426</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45986.69183113426</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45986.69183113426</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45986.69183113426</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45986.69183113426</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45986.69183113426</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45986.69183113426</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45986.69183113426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45986.69183113426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45986.69183113426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45986.69183113426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45986.69183113426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45986.69183113426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45986.69183113426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45986.69183113426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45986.69183113426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45986.69183113426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45986.69183113426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45986.69183113426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45986.69183113426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45986.69183113426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45986.69183113426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45986.69183113426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45986.69183113426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45986.69183113426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45986.69183113426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45986.69183113426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45986.69183113426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45986.69183113426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45986.69183113426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45986.69183113426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45986.69183113426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