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512" documentId="120_S{2AC9BD13-BADA-5192-A53E-5A8FF88502F6}" xr6:coauthVersionLast="47" xr6:coauthVersionMax="47" xr10:uidLastSave="{AA03B226-ABD2-4DEC-A452-6D2357AAEA00}"/>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<sst xmlns="http://schemas.openxmlformats.org/spreadsheetml/2006/main" count="180285" uniqueCount="39127">
  <si>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</si>
  <si>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</si>
  <si>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</si>
  <si>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</si>
  <si>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</si>
  <si>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</si>
  <si>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</si>
  <si>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</si>
  <si>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</si>
  <si>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</si>
  <si>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</si>
  <si>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</si>
  <si>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</si>
  <si>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</si>
  <si>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</si>
  <si>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</si>
  <si>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</si>
  <si>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</si>
  <si>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</si>
  <si>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</si>
  <si>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</si>
  <si>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</si>
  <si>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</si>
  <si>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</si>
  <si>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</si>
  <si>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</si>
  <si>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</si>
  <si>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</si>
  <si>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</si>
  <si>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</si>
  <si>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</si>
  <si>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</si>
  <si>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</si>
  <si>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</si>
  <si>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</si>
  <si>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</si>
  <si>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</si>
  <si>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</si>
  <si>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</si>
  <si>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</si>
  <si>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</si>
  <si>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</si>
  <si>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</si>
  <si>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</si>
  <si>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</si>
  <si>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</si>
  <si>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</si>
  <si>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</si>
  <si>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</si>
  <si>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</si>
  <si>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</si>
  <si>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</si>
  <si>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</si>
  <si>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</si>
  <si>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</si>
  <si>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</si>
  <si>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</si>
  <si>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</si>
  <si>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</si>
  <si>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</si>
  <si>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</si>
  <si>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</si>
  <si>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</si>
  <si>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</si>
  <si>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</si>
  <si>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</si>
  <si>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</si>
  <si>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</si>
  <si>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</si>
  <si>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</si>
  <si>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</si>
  <si>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</si>
  <si>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</si>
  <si>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</si>
  <si>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</si>
  <si>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</si>
  <si>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</si>
  <si>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</si>
  <si>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</si>
  <si>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</si>
  <si>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</si>
  <si>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</si>
  <si>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</si>
  <si>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</si>
  <si>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</si>
  <si>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</si>
  <si>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</si>
  <si>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</si>
  <si>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</si>
  <si>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</si>
  <si>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</si>
  <si>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</si>
  <si>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</si>
  <si>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</si>
  <si>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</si>
  <si>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</si>
  <si>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</si>
  <si>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</si>
  <si>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</si>
  <si>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</si>
  <si>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</si>
  <si>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</si>
  <si>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</si>
  <si>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</si>
  <si>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</si>
  <si>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</si>
  <si>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</si>
  <si>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</si>
  <si>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</si>
  <si>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</si>
  <si>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</si>
  <si>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</si>
  <si>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</si>
  <si>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</si>
  <si>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</si>
  <si>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</si>
  <si>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</si>
  <si>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</si>
  <si>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</si>
  <si>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</si>
  <si>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</si>
  <si>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</si>
  <si>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</si>
  <si>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</si>
  <si>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</si>
  <si>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</si>
  <si>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</si>
  <si>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</si>
  <si>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</si>
  <si>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</si>
  <si>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</si>
  <si>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</si>
  <si>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</si>
  <si>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</si>
  <si>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</si>
  <si>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</si>
  <si>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</si>
  <si>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</si>
  <si>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</si>
  <si>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</si>
  <si>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</si>
  <si>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</si>
  <si>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</si>
  <si>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</si>
  <si>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</si>
  <si>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</si>
  <si>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</si>
  <si>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</si>
  <si>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</si>
  <si>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</si>
  <si>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</si>
  <si>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</si>
  <si>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</si>
  <si>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</si>
  <si>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</si>
  <si>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</si>
  <si>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</si>
  <si>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</si>
  <si>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</si>
  <si>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</si>
  <si>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</si>
  <si>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</si>
  <si>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</si>
  <si>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</si>
  <si>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</si>
  <si>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</si>
  <si>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</si>
  <si>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</si>
  <si>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</si>
  <si>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</si>
  <si>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</si>
  <si>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</si>
  <si>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</si>
  <si>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</si>
  <si>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</si>
  <si>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</si>
  <si>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</si>
  <si>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</si>
  <si>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</si>
  <si>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</si>
  <si>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</si>
  <si>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</si>
  <si>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</si>
  <si>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</si>
  <si>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</si>
  <si>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</si>
  <si>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</si>
  <si>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</si>
  <si>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</si>
  <si>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</si>
  <si>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</si>
  <si>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</si>
  <si>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</si>
  <si>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</si>
  <si>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</si>
  <si>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</si>
  <si>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</si>
  <si>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</si>
  <si>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</si>
  <si>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</si>
  <si>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</si>
  <si>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</si>
  <si>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</si>
  <si>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</si>
  <si>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</si>
  <si>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</si>
  <si>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</si>
  <si>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</si>
  <si>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</si>
  <si>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</si>
  <si>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</si>
  <si>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</si>
  <si>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</si>
  <si>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</si>
  <si>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</si>
  <si>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</si>
  <si>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</si>
  <si>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</si>
  <si>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</si>
  <si>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</si>
  <si>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</si>
  <si>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</si>
  <si>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</si>
  <si>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</si>
  <si>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</si>
  <si>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</si>
  <si>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</si>
  <si>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</si>
  <si>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</si>
  <si>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</si>
  <si>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</si>
  <si>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</si>
  <si>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</si>
  <si>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</si>
  <si>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</si>
  <si>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</si>
  <si>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</si>
  <si>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</si>
  <si>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</si>
  <si>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</si>
  <si>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</si>
  <si>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</si>
  <si>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</si>
  <si>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</si>
  <si>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</si>
  <si>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</si>
  <si>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</si>
  <si>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</si>
  <si>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</si>
  <si>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</si>
  <si>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</si>
  <si>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</si>
  <si>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</si>
  <si>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</si>
  <si>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</si>
  <si>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</si>
  <si>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</si>
  <si>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</si>
  <si>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</si>
  <si>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</si>
  <si>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</si>
  <si>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</si>
  <si>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</si>
  <si>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</si>
  <si>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</si>
  <si>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</si>
  <si>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</si>
  <si>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</si>
  <si>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</si>
  <si>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</si>
  <si>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</si>
  <si>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</si>
  <si>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</si>
  <si>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</si>
  <si>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</si>
  <si>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</si>
  <si>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</si>
  <si>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</si>
  <si>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</si>
  <si>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</si>
  <si>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</si>
  <si>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</si>
  <si>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</si>
  <si>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</si>
  <si>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</si>
  <si>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</si>
  <si>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</si>
  <si>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</si>
  <si>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</si>
  <si>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</si>
  <si>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</si>
  <si>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</si>
  <si>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</si>
  <si>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</si>
  <si>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</si>
  <si>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</si>
  <si>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</si>
  <si>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</si>
  <si>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</si>
  <si>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</si>
  <si>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</si>
  <si>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</si>
  <si>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</si>
  <si>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</si>
  <si>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</si>
  <si>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</si>
  <si>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</si>
  <si>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</si>
  <si>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</si>
  <si>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</si>
  <si>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</si>
  <si>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</si>
  <si>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</si>
  <si>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</si>
  <si>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</si>
  <si>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</si>
  <si>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</si>
  <si>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</si>
  <si>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</si>
  <si>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</si>
  <si>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</si>
  <si>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</si>
  <si>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</si>
  <si>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</si>
  <si>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</si>
  <si>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</si>
  <si>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</si>
  <si>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</si>
  <si>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</si>
  <si>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</si>
  <si>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</si>
  <si>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</si>
  <si>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</si>
  <si>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</si>
  <si>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</si>
  <si>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</si>
  <si>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</si>
  <si>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</si>
  <si>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</si>
  <si>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</si>
  <si>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</si>
  <si>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</si>
  <si>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</si>
  <si>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</si>
  <si>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</si>
  <si>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</si>
  <si>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</si>
  <si>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</si>
  <si>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</si>
  <si>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</si>
  <si>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</si>
  <si>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</si>
  <si>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</si>
  <si>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</si>
  <si>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</si>
  <si>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</si>
  <si>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</si>
  <si>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</si>
  <si>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</si>
  <si>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</si>
  <si>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</si>
  <si>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</si>
  <si>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</si>
  <si>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</si>
  <si>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</si>
  <si>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</si>
  <si>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</si>
  <si>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</si>
  <si>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</si>
  <si>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</si>
  <si>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</si>
  <si>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</si>
  <si>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</si>
  <si>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</si>
  <si>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</si>
  <si>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</si>
  <si>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</si>
  <si>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</si>
  <si>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</si>
  <si>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</si>
  <si>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</si>
  <si>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</si>
  <si>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</si>
  <si>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</si>
  <si>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</si>
  <si>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</si>
  <si>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</si>
  <si>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</si>
  <si>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</si>
  <si>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</si>
  <si>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</si>
  <si>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</si>
  <si>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</si>
  <si>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</si>
  <si>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</si>
  <si>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</si>
  <si>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</si>
  <si>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</si>
  <si>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</si>
  <si>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</si>
  <si>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</si>
  <si>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</si>
  <si>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</si>
  <si>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</si>
  <si>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</si>
  <si>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</si>
  <si>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</si>
  <si>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</si>
  <si>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</si>
  <si>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</si>
  <si>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</si>
  <si>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</si>
  <si>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</si>
  <si>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</si>
  <si>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</si>
  <si>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</si>
  <si>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</si>
  <si>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</si>
  <si>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</si>
  <si>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</si>
  <si>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</si>
  <si>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</si>
  <si>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</si>
  <si>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</si>
  <si>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</si>
  <si>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</si>
  <si>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</si>
  <si>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</si>
  <si>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</si>
  <si>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</si>
  <si>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</si>
  <si>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</si>
  <si>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</si>
  <si>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</si>
  <si>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</si>
  <si>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</si>
  <si>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</si>
  <si>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</si>
  <si>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</si>
  <si>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</si>
  <si>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</si>
  <si>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</si>
  <si>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</si>
  <si>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</si>
  <si>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</si>
  <si>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</si>
  <si>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</si>
  <si>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</si>
  <si>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</si>
  <si>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</si>
  <si>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</si>
  <si>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</si>
  <si>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</si>
  <si>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</si>
  <si>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</si>
  <si>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</si>
  <si>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</si>
  <si>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</si>
  <si>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</si>
  <si>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</si>
  <si>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</si>
  <si>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</si>
  <si>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</si>
  <si>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</si>
  <si>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</si>
  <si>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</si>
  <si>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</si>
  <si>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</si>
  <si>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</si>
  <si>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</si>
  <si>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</si>
  <si>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</si>
  <si>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</si>
  <si>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</si>
  <si>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</si>
  <si>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</si>
  <si>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</si>
  <si>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</si>
  <si>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</si>
  <si>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</si>
  <si>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</si>
  <si>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</si>
  <si>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</si>
  <si>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</si>
  <si>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</si>
  <si>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</si>
  <si>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</si>
  <si>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</si>
  <si>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</si>
  <si>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</si>
  <si>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</si>
  <si>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</si>
  <si>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</si>
  <si>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</si>
  <si>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</si>
  <si>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</si>
  <si>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</si>
  <si>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</si>
  <si>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</si>
  <si>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</si>
  <si>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</si>
  <si>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</si>
  <si>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</si>
  <si>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</si>
  <si>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</si>
  <si>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</si>
  <si>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</si>
  <si>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</si>
  <si>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</si>
  <si>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</si>
  <si>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</si>
  <si>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</si>
  <si>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</si>
  <si>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</si>
  <si>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</si>
  <si>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</si>
  <si>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</si>
  <si>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</si>
  <si>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</si>
  <si>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</si>
  <si>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</si>
  <si>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</si>
  <si>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</si>
  <si>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</si>
  <si>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</si>
  <si>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</si>
  <si>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</si>
  <si>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</si>
  <si>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</si>
  <si>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</si>
  <si>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</si>
  <si>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</si>
  <si>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</si>
  <si>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</si>
  <si>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</si>
  <si>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</si>
  <si>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</si>
  <si>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</si>
  <si>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</si>
  <si>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</si>
  <si>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</si>
  <si>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</si>
  <si>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</si>
  <si>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</si>
  <si>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</si>
  <si>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</si>
  <si>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</si>
  <si>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</si>
  <si>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</si>
  <si>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</si>
  <si>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</si>
  <si>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</si>
  <si>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</si>
  <si>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</si>
  <si>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</si>
  <si>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</si>
  <si>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</si>
  <si>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</si>
  <si>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</si>
  <si>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</si>
  <si>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</si>
  <si>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</si>
  <si>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</si>
  <si>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</si>
  <si>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</si>
  <si>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</si>
  <si>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</si>
  <si>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</si>
  <si>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</si>
  <si>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</si>
  <si>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</si>
  <si>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</si>
  <si>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</si>
  <si>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</si>
  <si>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</si>
  <si>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</si>
  <si>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</si>
  <si>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</si>
  <si>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</si>
  <si>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</si>
  <si>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</si>
  <si>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</si>
  <si>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</si>
  <si>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</si>
  <si>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</si>
  <si>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</si>
  <si>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</si>
  <si>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</si>
  <si>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</si>
  <si>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</si>
  <si>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</si>
  <si>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</si>
  <si>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</si>
  <si>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</si>
  <si>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</si>
  <si>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</si>
  <si>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</si>
  <si>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</si>
  <si>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</si>
  <si>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</si>
  <si>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</si>
  <si>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</si>
  <si>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</si>
  <si>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</si>
  <si>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</si>
  <si>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</si>
  <si>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</si>
  <si>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</si>
  <si>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</si>
  <si>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</si>
  <si>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</si>
  <si>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</si>
  <si>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</si>
  <si>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</si>
  <si>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</si>
  <si>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</si>
  <si>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</si>
  <si>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</si>
  <si>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</si>
  <si>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</si>
  <si>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</si>
  <si>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</si>
  <si>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</si>
  <si>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</si>
  <si>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</si>
  <si>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</si>
  <si>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</si>
  <si>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</si>
  <si>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</si>
  <si>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</si>
  <si>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</si>
  <si>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</si>
  <si>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</si>
  <si>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</si>
  <si>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</si>
  <si>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</si>
  <si>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</si>
  <si>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</si>
  <si>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</si>
  <si>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</si>
  <si>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</si>
  <si>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</si>
  <si>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</si>
  <si>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</si>
  <si>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</si>
  <si>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</si>
  <si>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</si>
  <si>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</si>
  <si>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</si>
  <si>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</si>
  <si>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</si>
  <si>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</si>
  <si>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</si>
  <si>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</si>
  <si>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</si>
  <si>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</si>
  <si>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</si>
  <si>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</si>
  <si>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</si>
  <si>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</si>
  <si>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</si>
  <si>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</si>
  <si>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</si>
  <si>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</si>
  <si>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</si>
  <si>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</si>
  <si>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</si>
  <si>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</si>
  <si>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</si>
  <si>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</si>
  <si>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</si>
  <si>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</si>
  <si>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</si>
  <si>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</si>
  <si>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</si>
  <si>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</si>
  <si>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</si>
  <si>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</si>
  <si>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</si>
  <si>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</si>
  <si>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</si>
  <si>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</si>
  <si>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</si>
  <si>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</si>
  <si>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</si>
  <si>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</si>
  <si>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</si>
  <si>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</si>
  <si>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</si>
  <si>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</si>
  <si>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</si>
  <si>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</si>
  <si>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</si>
  <si>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</si>
  <si>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</si>
  <si>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</si>
  <si>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</si>
  <si>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</si>
  <si>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</si>
  <si>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</si>
  <si>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</si>
  <si>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</si>
  <si>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</si>
  <si>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</si>
  <si>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</si>
  <si>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</si>
  <si>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</si>
  <si>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</si>
  <si>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</si>
  <si>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</si>
  <si>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</si>
  <si>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</si>
  <si>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</si>
  <si>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</si>
  <si>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</si>
  <si>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</si>
  <si>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</si>
  <si>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</si>
  <si>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</si>
  <si>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</si>
  <si>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</si>
  <si>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</si>
  <si>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</si>
  <si>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</si>
  <si>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</si>
  <si>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</si>
  <si>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</si>
  <si>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</si>
  <si>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</si>
  <si>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</si>
  <si>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</si>
  <si>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</si>
  <si>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</si>
  <si>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</si>
  <si>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</si>
  <si>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</si>
  <si>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</si>
  <si>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</si>
  <si>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</si>
  <si>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</si>
  <si>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</si>
  <si>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</si>
  <si>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</si>
  <si>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</si>
  <si>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</si>
  <si>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</si>
  <si>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</si>
  <si>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</si>
  <si>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</si>
  <si>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</si>
  <si>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</si>
  <si>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</si>
  <si>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</si>
  <si>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</si>
  <si>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</si>
  <si>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</si>
  <si>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</si>
  <si>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</si>
  <si>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</si>
  <si>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</si>
  <si>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</si>
  <si>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</si>
  <si>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</si>
  <si>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</si>
  <si>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</si>
  <si>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</si>
  <si>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</si>
  <si>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</si>
  <si>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</si>
  <si>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</si>
  <si>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</si>
  <si>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</si>
  <si>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</si>
  <si>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</si>
  <si>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</si>
  <si>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</si>
  <si>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</si>
  <si>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</si>
  <si>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</si>
  <si>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</si>
  <si>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</si>
  <si>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</si>
  <si>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</si>
  <si>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</si>
  <si>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</si>
  <si>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</si>
  <si>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</si>
  <si>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</si>
  <si>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</si>
  <si>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</si>
  <si>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</si>
  <si>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</si>
  <si>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</si>
  <si>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</si>
  <si>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</si>
  <si>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</si>
  <si>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</si>
  <si>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</si>
  <si>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</si>
  <si>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</si>
  <si>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</si>
  <si>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</si>
  <si>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</si>
  <si>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</si>
  <si>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</si>
  <si>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</si>
  <si>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</si>
  <si>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</si>
  <si>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</si>
  <si>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</si>
  <si>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</si>
  <si>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</si>
  <si>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</si>
  <si>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</si>
  <si>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</si>
  <si>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</si>
  <si>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</si>
  <si>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</si>
  <si>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</si>
  <si>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</si>
  <si>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</si>
  <si>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</si>
  <si>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</si>
  <si>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</si>
  <si>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</si>
  <si>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</si>
  <si>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</si>
  <si>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</si>
  <si>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</si>
  <si>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</si>
  <si>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</si>
  <si>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</si>
  <si>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</si>
  <si>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</si>
  <si>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</si>
  <si>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</si>
  <si>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</si>
  <si>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</si>
  <si>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</si>
  <si>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</si>
  <si>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</si>
  <si>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</si>
  <si>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</si>
  <si>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</si>
  <si>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</si>
  <si>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</si>
  <si>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</si>
  <si>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</si>
  <si>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</si>
  <si>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</si>
  <si>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</si>
  <si>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</si>
  <si>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</si>
  <si>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</si>
  <si>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</si>
  <si>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</si>
  <si>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</si>
  <si>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</si>
  <si>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</si>
  <si>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</si>
  <si>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</si>
  <si>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</si>
  <si>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</si>
  <si>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</si>
  <si>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</si>
  <si>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</si>
  <si>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</si>
  <si>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</si>
  <si>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</si>
  <si>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</si>
  <si>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</si>
  <si>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</si>
  <si>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</si>
  <si>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</si>
  <si>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</si>
  <si>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</si>
  <si>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</si>
  <si>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</si>
  <si>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</si>
  <si>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</si>
  <si>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</si>
  <si>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</si>
  <si>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</si>
  <si>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</si>
  <si>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</si>
  <si>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</si>
  <si>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</si>
  <si>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</si>
  <si>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</si>
  <si>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</si>
  <si>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</si>
  <si>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</si>
  <si>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</si>
  <si>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</si>
  <si>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</si>
  <si>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</si>
  <si>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</si>
  <si>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</si>
  <si>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</si>
  <si>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</si>
  <si>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</si>
  <si>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</si>
  <si>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</si>
  <si>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</si>
  <si>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</si>
  <si>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</si>
  <si>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</si>
  <si>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</si>
  <si>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</si>
  <si>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</si>
  <si>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</si>
  <si>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</si>
  <si>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</si>
  <si>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</si>
  <si>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</si>
  <si>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</si>
  <si>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</si>
  <si>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</si>
  <si>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</si>
  <si>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</si>
  <si>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</si>
  <si>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</si>
  <si>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</si>
  <si>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</si>
  <si>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</si>
  <si>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</si>
  <si>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</si>
  <si>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</si>
  <si>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</si>
  <si>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</si>
  <si>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</si>
  <si>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</si>
  <si>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</si>
  <si>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</si>
  <si>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</si>
  <si>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</si>
  <si>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</si>
  <si>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</si>
  <si>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</si>
  <si>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</si>
  <si>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</si>
  <si>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</si>
  <si>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</si>
  <si>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</si>
  <si>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</si>
  <si>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</si>
  <si>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</si>
  <si>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</si>
  <si>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</si>
  <si>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</si>
  <si>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</si>
  <si>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</si>
  <si>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</si>
  <si>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</si>
  <si>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</si>
  <si>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</si>
  <si>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</si>
  <si>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</si>
  <si>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</si>
  <si>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</si>
  <si>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</si>
  <si>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</si>
  <si>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</si>
  <si>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</si>
  <si>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</si>
  <si>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</si>
  <si>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</si>
  <si>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</si>
  <si>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</si>
  <si>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</si>
  <si>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</si>
  <si>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</si>
  <si>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</si>
  <si>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</si>
  <si>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</si>
  <si>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</si>
  <si>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</si>
  <si>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</si>
  <si>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</si>
  <si>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</si>
  <si>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</si>
  <si>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</si>
  <si>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</si>
  <si>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</si>
  <si>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</si>
  <si>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</si>
  <si>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</si>
  <si>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</si>
  <si>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</si>
  <si>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</si>
  <si>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</si>
  <si>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</si>
  <si>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</si>
  <si>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</si>
  <si>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</si>
  <si>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</si>
  <si>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</si>
  <si>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</si>
  <si>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</si>
  <si>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</si>
  <si>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</si>
  <si>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</si>
  <si>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</si>
  <si>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</si>
  <si>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</si>
  <si>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</si>
  <si>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</si>
  <si>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</si>
  <si>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</si>
  <si>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</si>
  <si>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</si>
  <si>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</si>
  <si>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</si>
  <si>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</si>
  <si>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</si>
  <si>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</si>
  <si>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</si>
  <si>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</si>
  <si>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</si>
  <si>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</si>
  <si>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</si>
  <si>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</si>
  <si>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</si>
  <si>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</si>
  <si>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</si>
  <si>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</si>
  <si>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</si>
  <si>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</si>
  <si>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</si>
  <si>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</si>
  <si>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</si>
  <si>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</si>
  <si>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</si>
  <si>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</si>
  <si>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</si>
  <si>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</si>
  <si>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</si>
  <si>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</si>
  <si>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</si>
  <si>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</si>
  <si>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</si>
  <si>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</si>
  <si>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</si>
  <si>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</si>
  <si>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</si>
  <si>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</si>
  <si>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</si>
  <si>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</si>
  <si>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</si>
  <si>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</si>
  <si>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</si>
  <si>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</si>
  <si>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</si>
  <si>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</si>
  <si>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</si>
  <si>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</si>
  <si>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</si>
  <si>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</si>
  <si>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</si>
  <si>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</si>
  <si>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</si>
  <si>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</si>
  <si>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</si>
  <si>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</si>
  <si>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</si>
  <si>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</si>
  <si>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</si>
  <si>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</si>
  <si>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</si>
  <si>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</si>
  <si>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</si>
  <si>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</si>
  <si>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</si>
  <si>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</si>
  <si>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</si>
  <si>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</si>
  <si>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</si>
  <si>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</si>
  <si>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</si>
  <si>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</si>
  <si>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</si>
  <si>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</si>
  <si>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</si>
  <si>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</si>
  <si>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</si>
  <si>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</si>
  <si>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</si>
  <si>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</si>
  <si>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</si>
  <si>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</si>
  <si>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</si>
  <si>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</si>
  <si>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</si>
  <si>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</si>
  <si>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</si>
  <si>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</si>
  <si>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</si>
  <si>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</si>
  <si>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</si>
  <si>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</si>
  <si>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</si>
  <si>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</si>
  <si>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</si>
  <si>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</si>
  <si>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</si>
  <si>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</si>
  <si>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</si>
  <si>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</si>
  <si>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</si>
  <si>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</si>
  <si>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</si>
  <si>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</si>
  <si>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</si>
  <si>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</si>
  <si>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</si>
  <si>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</si>
  <si>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</si>
  <si>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</si>
  <si>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</si>
  <si>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</si>
  <si>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</si>
  <si>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</si>
  <si>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</si>
  <si>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</si>
  <si>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</si>
  <si>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</si>
  <si>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</si>
  <si>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</si>
  <si>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</si>
  <si>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</si>
  <si>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</si>
  <si>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</si>
  <si>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</si>
  <si>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</si>
  <si>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</si>
  <si>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</si>
  <si>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</si>
  <si>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</si>
  <si>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</si>
  <si>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</si>
  <si>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</si>
  <si>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</si>
  <si>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</si>
  <si>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</si>
  <si>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</si>
  <si>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</si>
  <si>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</si>
  <si>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</si>
  <si>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</si>
  <si>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</si>
  <si>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</si>
  <si>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</si>
  <si>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</si>
  <si>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</si>
  <si>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</si>
  <si>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</si>
  <si>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</si>
  <si>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</si>
  <si>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</si>
  <si>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</si>
  <si>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</si>
  <si>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</si>
  <si>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</si>
  <si>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</si>
  <si>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</si>
  <si>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</si>
  <si>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</si>
  <si>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</si>
  <si>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</si>
  <si>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</si>
  <si>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</si>
  <si>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</si>
  <si>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</si>
  <si>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</si>
  <si>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</si>
  <si>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</si>
  <si>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</si>
  <si>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</si>
  <si>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</si>
  <si>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</si>
  <si>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</si>
  <si>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</si>
  <si>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</si>
  <si>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</si>
  <si>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</si>
  <si>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</si>
  <si>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</si>
  <si>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</si>
  <si>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</si>
  <si>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</si>
  <si>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</si>
  <si>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</si>
  <si>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</si>
  <si>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</si>
  <si>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</si>
  <si>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</si>
  <si>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</si>
  <si>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</si>
  <si>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</si>
  <si>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</si>
  <si>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</si>
  <si>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</si>
  <si>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</si>
  <si>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</si>
  <si>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</si>
  <si>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</si>
  <si>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</si>
  <si>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</si>
  <si>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</si>
  <si>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</si>
  <si>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</si>
  <si>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</si>
  <si>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</si>
  <si>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</si>
  <si>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</si>
  <si>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</si>
  <si>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</si>
  <si>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</si>
  <si>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</si>
  <si>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</si>
  <si>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</si>
  <si>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</si>
  <si>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</si>
  <si>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</si>
  <si>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</si>
  <si>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</si>
  <si>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</si>
  <si>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</si>
  <si>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</si>
  <si>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</si>
  <si>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</si>
  <si>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</si>
  <si>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</si>
  <si>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</si>
  <si>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</si>
  <si>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</si>
  <si>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</si>
  <si>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</si>
  <si>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</si>
  <si>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</si>
  <si>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</si>
  <si>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</si>
  <si>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</si>
  <si>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</si>
  <si>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</si>
  <si>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</si>
  <si>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</si>
  <si>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</si>
  <si>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</si>
  <si>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</si>
  <si>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</si>
  <si>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</si>
  <si>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</si>
  <si>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</si>
  <si>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</si>
  <si>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</si>
  <si>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</si>
  <si>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</si>
  <si>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</si>
  <si>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</si>
  <si>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</si>
  <si>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</si>
  <si>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</si>
  <si>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</si>
  <si>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</si>
  <si>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</si>
  <si>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</si>
  <si>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</si>
  <si>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</si>
  <si>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</si>
  <si>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</si>
  <si>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</si>
  <si>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</si>
  <si>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</si>
  <si>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</si>
  <si>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</si>
  <si>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</si>
  <si>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</si>
  <si>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</si>
  <si>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</si>
  <si>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</si>
  <si>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</si>
  <si>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</si>
  <si>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</si>
  <si>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</si>
  <si>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</si>
  <si>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</si>
  <si>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</si>
  <si>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</si>
  <si>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</si>
  <si>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</si>
  <si>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</si>
  <si>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</si>
  <si>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</si>
  <si>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</si>
  <si>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</si>
  <si>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</si>
  <si>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</si>
  <si>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</si>
  <si>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</si>
  <si>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</si>
  <si>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</si>
  <si>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</si>
  <si>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</si>
  <si>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</si>
  <si>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</si>
  <si>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</si>
  <si>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</si>
  <si>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</si>
  <si>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</si>
  <si>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</si>
  <si>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</si>
  <si>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</si>
  <si>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</si>
  <si>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</si>
  <si>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</si>
  <si>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</si>
  <si>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</si>
  <si>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</si>
  <si>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</si>
  <si>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</si>
  <si>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</si>
  <si>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</si>
  <si>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</si>
  <si>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</si>
  <si>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</si>
  <si>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</si>
  <si>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</si>
  <si>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</si>
  <si>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</si>
  <si>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</si>
  <si>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</si>
  <si>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</si>
  <si>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</si>
  <si>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</si>
  <si>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</si>
  <si>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</si>
  <si>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</si>
  <si>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</si>
  <si>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</si>
  <si>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</si>
  <si>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</si>
  <si>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</si>
  <si>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</si>
  <si>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</si>
  <si>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</si>
  <si>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</si>
  <si>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</si>
  <si>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</si>
  <si>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</si>
  <si>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</si>
  <si>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</si>
  <si>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</si>
  <si>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</si>
  <si>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</si>
  <si>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</si>
  <si>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</si>
  <si>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</si>
  <si>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</si>
  <si>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</si>
  <si>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</si>
  <si>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</si>
  <si>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</si>
  <si>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</si>
  <si>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</si>
  <si>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</si>
  <si>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</si>
  <si>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</si>
  <si>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</si>
  <si>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</si>
  <si>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</si>
  <si>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</si>
  <si>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</si>
  <si>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</si>
  <si>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</si>
  <si>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</si>
  <si>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</si>
  <si>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</si>
  <si>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</si>
  <si>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</si>
  <si>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</si>
  <si>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</si>
  <si>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</si>
  <si>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</si>
  <si>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</si>
  <si>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</si>
  <si>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</si>
  <si>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</si>
  <si>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</si>
  <si>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</si>
  <si>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</si>
  <si>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</si>
  <si>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</si>
  <si>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</si>
  <si>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</si>
  <si>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</si>
  <si>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</si>
  <si>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</si>
  <si>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</si>
  <si>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</si>
  <si>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</si>
  <si>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</si>
  <si>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</si>
  <si>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</si>
  <si>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</si>
  <si>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</si>
  <si>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</si>
  <si>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</si>
  <si>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</si>
  <si>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</si>
  <si>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</si>
  <si>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</si>
  <si>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</si>
  <si>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</si>
  <si>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</si>
  <si>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</si>
  <si>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</si>
  <si>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</si>
  <si>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</si>
  <si>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</si>
  <si>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</si>
  <si>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</si>
  <si>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</si>
  <si>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</si>
  <si>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</si>
  <si>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</si>
  <si>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</si>
  <si>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</si>
  <si>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</si>
  <si>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</si>
  <si>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</si>
  <si>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</si>
  <si>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</si>
  <si>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</si>
  <si>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</si>
  <si>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</si>
  <si>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</si>
  <si>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</si>
  <si>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</si>
  <si>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</si>
  <si>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</si>
  <si>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</si>
  <si>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</si>
  <si>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</si>
  <si>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</si>
  <si>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</si>
  <si>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</si>
  <si>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</si>
  <si>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</si>
  <si>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</si>
  <si>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</si>
  <si>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</si>
  <si>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</si>
  <si>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</si>
  <si>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</si>
  <si>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</si>
  <si>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</si>
  <si>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</si>
  <si>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</si>
  <si>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</si>
  <si>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</si>
  <si>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</si>
  <si>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</si>
  <si>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</si>
  <si>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</si>
  <si>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</si>
  <si>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</si>
  <si>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</si>
  <si>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</si>
  <si>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</si>
  <si>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</si>
  <si>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</si>
  <si>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</si>
  <si>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</si>
  <si>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</si>
  <si>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</si>
  <si>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</si>
  <si>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</si>
  <si>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</si>
  <si>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</si>
  <si>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</si>
  <si>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</si>
  <si>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</si>
  <si>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</si>
  <si>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</si>
  <si>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</si>
  <si>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</si>
  <si>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</si>
  <si>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</si>
  <si>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</si>
  <si>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</si>
  <si>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</si>
  <si>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</si>
  <si>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</si>
  <si>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</si>
  <si>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</si>
  <si>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</si>
  <si>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</si>
  <si>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</si>
  <si>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</si>
  <si>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</si>
  <si>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</si>
  <si>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</si>
  <si>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</si>
  <si>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</si>
  <si>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</si>
  <si>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</si>
  <si>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</si>
  <si>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</si>
  <si>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</si>
  <si>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</si>
  <si>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</si>
  <si>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</si>
  <si>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</si>
  <si>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</si>
  <si>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</si>
  <si>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</si>
  <si>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</si>
  <si>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</si>
  <si>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</si>
  <si>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</si>
  <si>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</si>
  <si>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</si>
  <si>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</si>
  <si>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</si>
  <si>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</si>
  <si>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</si>
  <si>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</si>
  <si>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</si>
  <si>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</si>
  <si>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</si>
  <si>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</si>
  <si>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</si>
  <si>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</si>
  <si>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</si>
  <si>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</si>
  <si>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</si>
  <si>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</si>
  <si>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</si>
  <si>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</si>
  <si>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</si>
  <si>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</si>
  <si>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</si>
  <si>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</si>
  <si>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</si>
  <si>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</si>
  <si>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</si>
  <si>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</si>
  <si>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</si>
  <si>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</si>
  <si>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</si>
  <si>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</si>
  <si>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</si>
  <si>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</si>
  <si>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</si>
  <si>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</si>
  <si>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</si>
  <si>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</si>
  <si>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</si>
  <si>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</si>
  <si>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</si>
  <si>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</si>
  <si>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</si>
  <si>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</si>
  <si>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</si>
  <si>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</si>
  <si>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</si>
  <si>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</si>
  <si>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</si>
  <si>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</si>
  <si>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</si>
  <si>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</si>
  <si>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</si>
  <si>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</si>
  <si>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</si>
  <si>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</si>
  <si>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</si>
  <si>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</si>
  <si>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</si>
  <si>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</si>
  <si>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</si>
  <si>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</si>
  <si>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</si>
  <si>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</si>
  <si>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</si>
  <si>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</si>
  <si>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</si>
  <si>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</si>
  <si>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</si>
  <si>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</si>
  <si>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</si>
  <si>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</si>
  <si>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</si>
  <si>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</si>
  <si>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</si>
  <si>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</si>
  <si>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</si>
  <si>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</si>
  <si>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</si>
  <si>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</si>
  <si>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</si>
  <si>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</si>
  <si>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</si>
  <si>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</si>
  <si>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</si>
  <si>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</si>
  <si>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</si>
  <si>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</si>
  <si>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</si>
  <si>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</si>
  <si>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</si>
  <si>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</si>
  <si>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</si>
  <si>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</si>
  <si>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</si>
  <si>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</si>
  <si>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</si>
  <si>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</si>
  <si>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</si>
  <si>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</si>
  <si>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</si>
  <si>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</si>
  <si>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</si>
  <si>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</si>
  <si>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</si>
  <si>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</si>
  <si>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</si>
  <si>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</si>
  <si>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</si>
  <si>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</si>
  <si>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</si>
  <si>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</si>
  <si>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</si>
  <si>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</si>
  <si>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</si>
  <si>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</si>
  <si>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</si>
  <si>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</si>
  <si>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</si>
  <si>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</si>
  <si>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</si>
  <si>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</si>
  <si>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</si>
  <si>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</si>
  <si>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</si>
  <si>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</si>
  <si>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</si>
  <si>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</si>
  <si>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</si>
  <si>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</si>
  <si>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</si>
  <si>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</si>
  <si>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</si>
  <si>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</si>
  <si>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</si>
  <si>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</si>
  <si>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</si>
  <si>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</si>
  <si>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</si>
  <si>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</si>
  <si>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</si>
  <si>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</si>
  <si>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</si>
  <si>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</si>
  <si>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</si>
  <si>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</si>
  <si>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</si>
  <si>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</si>
  <si>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</si>
  <si>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</si>
  <si>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</si>
  <si>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</si>
  <si>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</si>
  <si>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</si>
  <si>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</si>
  <si>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</si>
  <si>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</si>
  <si>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</si>
  <si>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</si>
  <si>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</si>
  <si>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</si>
  <si>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</si>
  <si>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</si>
  <si>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</si>
  <si>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</si>
  <si>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</si>
  <si>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</si>
  <si>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</si>
  <si>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</si>
  <si>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</si>
  <si>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</si>
  <si>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</si>
  <si>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</si>
  <si>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</si>
  <si>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</si>
  <si>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</si>
  <si>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</si>
  <si>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</si>
  <si>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</si>
  <si>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</si>
  <si>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</si>
  <si>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</si>
  <si>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</si>
  <si>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</si>
  <si>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</si>
  <si>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</si>
  <si>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</si>
  <si>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</si>
  <si>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</si>
  <si>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</si>
  <si>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</si>
  <si>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</si>
  <si>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</si>
  <si>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</si>
  <si>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</si>
  <si>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</si>
  <si>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</si>
  <si>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</si>
  <si>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</si>
  <si>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</si>
  <si>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</si>
  <si>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</si>
  <si>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</si>
  <si>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</si>
  <si>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</si>
  <si>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</si>
  <si>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</si>
  <si>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</si>
  <si>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</si>
  <si>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</si>
  <si>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</si>
  <si>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</si>
  <si>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</si>
  <si>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</si>
  <si>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</si>
  <si>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</si>
  <si>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</si>
  <si>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</si>
  <si>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</si>
  <si>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</si>
  <si>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</si>
  <si>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</si>
  <si>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</si>
  <si>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</si>
  <si>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</si>
  <si>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</si>
  <si>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</si>
  <si>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</si>
  <si>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</si>
  <si>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</si>
  <si>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</si>
  <si>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</si>
  <si>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</si>
  <si>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</si>
  <si>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</si>
  <si>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</si>
  <si>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</si>
  <si>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</si>
  <si>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</si>
  <si>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</si>
  <si>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</si>
  <si>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</si>
  <si>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</si>
  <si>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</si>
  <si>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</si>
  <si>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</si>
  <si>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</si>
  <si>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</si>
  <si>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</si>
  <si>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</si>
  <si>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</si>
  <si>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</si>
  <si>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</si>
  <si>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</si>
  <si>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</si>
  <si>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</si>
  <si>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</si>
  <si>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</si>
  <si>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</si>
  <si>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</si>
  <si>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</si>
  <si>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</si>
  <si>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</si>
  <si>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</si>
  <si>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</si>
  <si>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</si>
  <si>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</si>
  <si>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</si>
  <si>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</si>
  <si>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</si>
  <si>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</si>
  <si>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</si>
  <si>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</si>
  <si>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</si>
  <si>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</si>
  <si>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</si>
  <si>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</si>
  <si>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</si>
  <si>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</si>
  <si>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</si>
  <si>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</si>
  <si>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</si>
  <si>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</si>
  <si>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</si>
  <si>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</si>
  <si>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</si>
  <si>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</si>
  <si>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</si>
  <si>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</si>
  <si>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</si>
  <si>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</si>
  <si>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</si>
  <si>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</si>
  <si>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</si>
  <si>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</si>
  <si>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</si>
  <si>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</si>
  <si>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</si>
  <si>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</si>
  <si>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</si>
  <si>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</si>
  <si>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</si>
  <si>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</si>
  <si>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</si>
  <si>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</si>
  <si>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</si>
  <si>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</si>
  <si>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</si>
  <si>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</si>
  <si>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</si>
  <si>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</si>
  <si>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</si>
  <si>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</si>
  <si>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</si>
  <si>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</si>
  <si>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</si>
  <si>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</si>
  <si>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</si>
  <si>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</si>
  <si>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</si>
  <si>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</si>
  <si>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</si>
  <si>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</si>
  <si>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</si>
  <si>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</si>
  <si>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</si>
  <si>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</si>
  <si>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</si>
  <si>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</si>
  <si>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</si>
  <si>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</si>
  <si>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</si>
  <si>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</si>
  <si>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</si>
  <si>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</si>
  <si>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</si>
  <si>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</si>
  <si>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</si>
  <si>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</si>
  <si>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</si>
  <si>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</si>
  <si>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</si>
  <si>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</si>
  <si>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</si>
  <si>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</si>
  <si>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</si>
  <si>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</si>
  <si>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</si>
  <si>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</si>
  <si>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</si>
  <si>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</si>
  <si>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</si>
  <si>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</si>
  <si>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</si>
  <si>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</si>
  <si>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</si>
  <si>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</si>
  <si>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</si>
  <si>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</si>
  <si>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</si>
  <si>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</si>
  <si>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</si>
  <si>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</si>
  <si>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</si>
  <si>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</si>
  <si>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</si>
  <si>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</si>
  <si>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</si>
  <si>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</si>
  <si>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</si>
  <si>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</si>
  <si>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</si>
  <si>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</si>
  <si>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</si>
  <si>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</si>
  <si>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</si>
  <si>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</si>
  <si>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</si>
  <si>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</si>
  <si>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</si>
  <si>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</si>
  <si>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</si>
  <si>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</si>
  <si>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</si>
  <si>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</si>
  <si>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</si>
  <si>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</si>
  <si>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</si>
  <si>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</si>
  <si>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</si>
  <si>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</si>
  <si>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</si>
  <si>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</si>
  <si>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</si>
  <si>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</si>
  <si>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</si>
  <si>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</si>
  <si>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</si>
  <si>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</si>
  <si>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</si>
  <si>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</si>
  <si>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</si>
  <si>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</si>
  <si>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</si>
  <si>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</si>
  <si>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</si>
  <si>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</si>
  <si>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</si>
  <si>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</si>
  <si>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</si>
  <si>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</si>
  <si>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</si>
  <si>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</si>
  <si>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</si>
  <si>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</si>
  <si>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</si>
  <si>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</si>
  <si>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</si>
  <si>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</si>
  <si>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</si>
  <si>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</si>
  <si>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</si>
  <si>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</si>
  <si>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</si>
  <si>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</si>
  <si>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</si>
  <si>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</si>
  <si>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</si>
  <si>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</si>
  <si>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</si>
  <si>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</si>
  <si>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</si>
  <si>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</si>
  <si>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</si>
  <si>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</si>
  <si>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</si>
  <si>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</si>
  <si>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</si>
  <si>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</si>
  <si>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</si>
  <si>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</si>
  <si>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</si>
  <si>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</si>
  <si>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</si>
  <si>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</si>
  <si>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</si>
  <si>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</si>
  <si>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</si>
  <si>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</si>
  <si>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</si>
  <si>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</si>
  <si>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</si>
  <si>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</si>
  <si>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</si>
  <si>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</si>
  <si>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</si>
  <si>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</si>
  <si>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</si>
  <si>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</si>
  <si>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</si>
  <si>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</si>
  <si>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</si>
  <si>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</si>
  <si>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</si>
  <si>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</si>
  <si>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</si>
  <si>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</si>
  <si>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</si>
  <si>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</si>
  <si>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</si>
  <si>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</si>
  <si>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</si>
  <si>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</si>
  <si>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</si>
  <si>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</si>
  <si>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</si>
  <si>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</si>
  <si>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</si>
  <si>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</si>
  <si>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</si>
  <si>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</si>
  <si>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</si>
  <si>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</si>
  <si>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</si>
  <si>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</si>
  <si>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</si>
  <si>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</si>
  <si>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</si>
  <si>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</si>
  <si>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</si>
  <si>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</si>
  <si>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</si>
  <si>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</si>
  <si>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</si>
  <si>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</si>
  <si>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</si>
  <si>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</si>
  <si>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</si>
  <si>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</si>
  <si>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</si>
  <si>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</si>
  <si>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</si>
  <si>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</si>
  <si>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</si>
  <si>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</si>
  <si>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</si>
  <si>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</si>
  <si>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</si>
  <si>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</si>
  <si>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</si>
  <si>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</si>
  <si>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</si>
  <si>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</si>
  <si>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</si>
  <si>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</si>
  <si>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</si>
  <si>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</si>
  <si>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</si>
  <si>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</si>
  <si>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</si>
  <si>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</si>
  <si>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</si>
  <si>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</si>
  <si>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</si>
  <si>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</si>
  <si>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</si>
  <si>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</si>
  <si>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</si>
  <si>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</si>
  <si>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</si>
  <si>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</si>
  <si>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</si>
  <si>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</si>
  <si>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</si>
  <si>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</si>
  <si>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</si>
  <si>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</si>
  <si>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</si>
  <si>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</si>
  <si>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</si>
  <si>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</si>
  <si>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</si>
  <si>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</si>
  <si>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</si>
  <si>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</si>
  <si>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</si>
  <si>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</si>
  <si>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</si>
  <si>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</si>
  <si>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</si>
  <si>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</si>
  <si>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</si>
  <si>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</si>
  <si>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</si>
  <si>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</si>
  <si>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</si>
  <si>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</si>
  <si>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</si>
  <si>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</si>
  <si>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</si>
  <si>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</si>
  <si>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</si>
  <si>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</si>
  <si>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</si>
  <si>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</si>
  <si>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</si>
  <si>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</si>
  <si>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</si>
  <si>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</si>
  <si>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</si>
  <si>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</si>
  <si>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</si>
  <si>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</si>
  <si>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</si>
  <si>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</si>
  <si>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</si>
  <si>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</si>
  <si>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</si>
  <si>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</si>
  <si>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</si>
  <si>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</si>
  <si>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</si>
  <si>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</si>
  <si>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</si>
  <si>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</si>
  <si>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</si>
  <si>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</si>
  <si>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</si>
  <si>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</si>
  <si>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</si>
  <si>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</si>
  <si>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</si>
  <si>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</si>
  <si>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</si>
  <si>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</si>
  <si>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</si>
  <si>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</si>
  <si>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</si>
  <si>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</si>
  <si>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</si>
  <si>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</si>
  <si>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</si>
  <si>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</si>
  <si>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</si>
  <si>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</si>
  <si>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</si>
  <si>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</si>
  <si>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</si>
  <si>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</si>
  <si>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</si>
  <si>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</si>
  <si>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</si>
  <si>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</si>
  <si>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</si>
  <si>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</si>
  <si>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</si>
  <si>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</si>
  <si>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</si>
  <si>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</si>
  <si>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</si>
  <si>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</si>
  <si>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</si>
  <si>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</si>
  <si>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</si>
  <si>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</si>
  <si>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</si>
  <si>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</si>
  <si>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</si>
  <si>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</si>
  <si>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</si>
  <si>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</si>
  <si>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</si>
  <si>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</si>
  <si>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</si>
  <si>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</si>
  <si>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</si>
  <si>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</si>
  <si>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</si>
  <si>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</si>
  <si>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</si>
  <si>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</si>
  <si>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</si>
  <si>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</si>
  <si>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</si>
  <si>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</si>
  <si>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</si>
  <si>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</si>
  <si>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</si>
  <si>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</si>
  <si>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</si>
  <si>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</si>
  <si>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</si>
  <si>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</si>
  <si>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</si>
  <si>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</si>
  <si>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</si>
  <si>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</si>
  <si>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</si>
  <si>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</si>
  <si>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</si>
  <si>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</si>
  <si>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</si>
  <si>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</si>
  <si>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</si>
  <si>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</si>
  <si>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</si>
  <si>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</si>
  <si>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</si>
  <si>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</si>
  <si>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</si>
  <si>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</si>
  <si>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</si>
  <si>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</si>
  <si>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</si>
  <si>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</si>
  <si>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</si>
  <si>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</si>
  <si>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</si>
  <si>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</si>
  <si>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</si>
  <si>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</si>
  <si>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</si>
  <si>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</si>
  <si>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</si>
  <si>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</si>
  <si>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</si>
  <si>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</si>
  <si>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</si>
  <si>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</si>
  <si>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</si>
  <si>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</si>
  <si>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</si>
  <si>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</si>
  <si>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</si>
  <si>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</si>
  <si>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</si>
  <si>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</si>
  <si>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</si>
  <si>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</si>
  <si>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</si>
  <si>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</si>
  <si>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</si>
  <si>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</si>
  <si>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</si>
  <si>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</si>
  <si>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</si>
  <si>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</si>
  <si>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</si>
  <si>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</si>
  <si>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</si>
  <si>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</si>
  <si>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</si>
  <si>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</si>
  <si>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</si>
  <si>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</si>
  <si>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</si>
  <si>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</si>
  <si>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</si>
  <si>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</si>
  <si>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</si>
  <si>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</si>
  <si>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</si>
  <si>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</si>
  <si>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</si>
  <si>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</si>
  <si>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</si>
  <si>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</si>
  <si>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</si>
  <si>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</si>
  <si>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</si>
  <si>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</si>
  <si>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</si>
  <si>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</si>
  <si>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</si>
  <si>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</si>
  <si>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</si>
  <si>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</si>
  <si>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</si>
  <si>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</si>
  <si>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</si>
  <si>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</si>
  <si>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</si>
  <si>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</si>
  <si>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</si>
  <si>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</si>
  <si>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</si>
  <si>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</si>
  <si>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</si>
  <si>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</si>
  <si>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</si>
  <si>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</si>
  <si>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</si>
  <si>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</si>
  <si>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</si>
  <si>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</si>
  <si>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</si>
  <si>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</si>
  <si>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</si>
  <si>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</si>
  <si>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</si>
  <si>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</si>
  <si>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</si>
  <si>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</si>
  <si>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</si>
  <si>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</si>
  <si>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</si>
  <si>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</si>
  <si>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</si>
  <si>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</si>
  <si>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</si>
  <si>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</si>
  <si>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</si>
  <si>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</si>
  <si>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</si>
  <si>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</si>
  <si>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</si>
  <si>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</si>
  <si>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</si>
  <si>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</si>
  <si>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</si>
  <si>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</si>
  <si>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</si>
  <si>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</si>
  <si>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</si>
  <si>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</si>
  <si>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</si>
  <si>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</si>
  <si>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</si>
  <si>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</si>
  <si>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</si>
  <si>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</si>
  <si>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</si>
  <si>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</si>
  <si>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</si>
  <si>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</si>
  <si>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</si>
  <si>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</si>
  <si>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</si>
  <si>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</si>
  <si>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</si>
  <si>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</si>
  <si>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</si>
  <si>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</si>
  <si>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</si>
  <si>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</si>
  <si>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</si>
  <si>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</si>
  <si>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</si>
  <si>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</si>
  <si>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</si>
  <si>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</si>
  <si>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</si>
  <si>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</si>
  <si>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</si>
  <si>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</si>
  <si>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</si>
  <si>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</si>
  <si>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</si>
  <si>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</si>
  <si>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</si>
  <si>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</si>
  <si>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</si>
  <si>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</si>
  <si>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</si>
  <si>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</si>
  <si>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</si>
  <si>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</si>
  <si>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</si>
  <si>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</si>
  <si>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</si>
  <si>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</si>
  <si>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</si>
  <si>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</si>
  <si>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</si>
  <si>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</si>
  <si>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</si>
  <si>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</si>
  <si>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</si>
  <si>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</si>
  <si>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</si>
  <si>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</si>
  <si>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</si>
  <si>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</si>
  <si>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</si>
  <si>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</si>
  <si>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</si>
  <si>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</si>
  <si>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</si>
  <si>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</si>
  <si>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</si>
  <si>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</si>
  <si>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</si>
  <si>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</si>
  <si>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</si>
  <si>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</si>
  <si>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</si>
  <si>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</si>
  <si>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</si>
  <si>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</si>
  <si>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</si>
  <si>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</si>
  <si>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</si>
  <si>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</si>
  <si>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</si>
  <si>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</si>
  <si>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</si>
  <si>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</si>
  <si>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</si>
  <si>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</si>
  <si>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</si>
  <si>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</si>
  <si>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</si>
  <si>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</si>
  <si>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</si>
  <si>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</si>
  <si>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</si>
  <si>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</si>
  <si>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</si>
  <si>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</si>
  <si>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</si>
  <si>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</si>
  <si>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</si>
  <si>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</si>
  <si>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</si>
  <si>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</si>
  <si>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</si>
  <si>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</si>
  <si>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</si>
  <si>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</si>
  <si>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</si>
  <si>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</si>
  <si>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</si>
  <si>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</si>
  <si>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</si>
  <si>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</si>
  <si>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</si>
  <si>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</si>
  <si>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</si>
  <si>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</si>
  <si>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</si>
  <si>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</si>
  <si>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</si>
  <si>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</si>
  <si>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</si>
  <si>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</si>
  <si>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</si>
  <si>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</si>
  <si>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</si>
  <si>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</si>
  <si>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</si>
  <si>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</si>
  <si>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</si>
  <si>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</si>
  <si>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</si>
  <si>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</si>
  <si>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</si>
  <si>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</si>
  <si>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</si>
  <si>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</si>
  <si>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</si>
  <si>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</si>
  <si>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</si>
  <si>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</si>
  <si>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</si>
  <si>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</si>
  <si>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</si>
  <si>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</si>
  <si>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</si>
  <si>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</si>
  <si>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</si>
  <si>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</si>
  <si>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</si>
  <si>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</si>
  <si>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</si>
  <si>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</si>
  <si>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</si>
  <si>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</si>
  <si>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</si>
  <si>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</si>
  <si>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</si>
  <si>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</si>
  <si>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</si>
  <si>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</si>
  <si>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</si>
  <si>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</si>
  <si>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</si>
  <si>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</si>
  <si>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</si>
  <si>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</si>
  <si>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</si>
  <si>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</si>
  <si>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</si>
  <si>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</si>
  <si>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</si>
  <si>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</si>
  <si>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</si>
  <si>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</si>
  <si>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</si>
  <si>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</si>
  <si>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</si>
  <si>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</si>
  <si>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</si>
  <si>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</si>
  <si>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</si>
  <si>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</si>
  <si>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</si>
  <si>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</si>
  <si>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</si>
  <si>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</si>
  <si>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</si>
  <si>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</si>
  <si>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</si>
  <si>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</si>
  <si>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</si>
  <si>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</si>
  <si>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</si>
  <si>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</si>
  <si>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</si>
  <si>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</si>
  <si>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</si>
  <si>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</si>
  <si>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</si>
  <si>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</si>
  <si>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</si>
  <si>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</si>
  <si>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</si>
  <si>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</si>
  <si>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</si>
  <si>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</si>
  <si>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</si>
  <si>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</si>
  <si>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</si>
  <si>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</si>
  <si>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</si>
  <si>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</si>
  <si>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</si>
  <si>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</si>
  <si>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</si>
  <si>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</si>
  <si>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</si>
  <si>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</si>
  <si>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</si>
  <si>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</si>
  <si>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</si>
  <si>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</si>
  <si>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</si>
  <si>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</si>
  <si>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</si>
  <si>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</si>
  <si>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</si>
  <si>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</si>
  <si>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</si>
  <si>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</si>
  <si>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</si>
  <si>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</si>
  <si>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</si>
  <si>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</si>
  <si>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</si>
  <si>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</si>
  <si>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</si>
  <si>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</si>
  <si>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</si>
  <si>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</si>
  <si>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</si>
  <si>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</si>
  <si>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</si>
  <si>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</si>
  <si>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</si>
  <si>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</si>
  <si>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</si>
  <si>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</si>
  <si>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</si>
  <si>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</si>
  <si>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</si>
  <si>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</si>
  <si>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</si>
  <si>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</si>
  <si>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</si>
  <si>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</si>
  <si>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</si>
  <si>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</si>
  <si>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</si>
  <si>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</si>
  <si>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</si>
  <si>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</si>
  <si>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</si>
  <si>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</si>
  <si>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</si>
  <si>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</si>
  <si>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</si>
  <si>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</si>
  <si>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</si>
  <si>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</si>
  <si>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</si>
  <si>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</si>
  <si>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</si>
  <si>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</si>
  <si>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</si>
  <si>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</si>
  <si>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</si>
  <si>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</si>
  <si>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</si>
  <si>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</si>
  <si>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</si>
  <si>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</si>
  <si>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</si>
  <si>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</si>
  <si>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</si>
  <si>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</si>
  <si>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</si>
  <si>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</si>
  <si>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</si>
  <si>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</si>
  <si>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</si>
  <si>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</si>
  <si>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</si>
  <si>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</si>
  <si>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</si>
  <si>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</si>
  <si>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</si>
  <si>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</si>
  <si>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</si>
  <si>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</si>
  <si>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</si>
  <si>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</si>
  <si>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</si>
  <si>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</si>
  <si>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</si>
  <si>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</si>
  <si>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</si>
  <si>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</si>
  <si>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</si>
  <si>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</si>
  <si>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</si>
  <si>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</si>
  <si>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</si>
  <si>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</si>
  <si>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</si>
  <si>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</si>
  <si>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</si>
  <si>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</si>
  <si>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</si>
  <si>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</si>
  <si>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</si>
  <si>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</si>
  <si>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</si>
  <si>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</si>
  <si>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</si>
  <si>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</si>
  <si>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</si>
  <si>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</si>
  <si>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</si>
  <si>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</si>
  <si>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</si>
  <si>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</si>
  <si>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</si>
  <si>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</si>
  <si>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</si>
  <si>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</si>
  <si>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</si>
  <si>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</si>
  <si>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</si>
  <si>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</si>
  <si>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</si>
  <si>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</si>
  <si>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</si>
  <si>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</si>
  <si>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</si>
  <si>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</si>
  <si>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</si>
  <si>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</si>
  <si>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</si>
  <si>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</si>
  <si>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</si>
  <si>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</si>
  <si>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</si>
  <si>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</si>
  <si>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</si>
  <si>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</si>
  <si>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</si>
  <si>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</si>
  <si>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</si>
  <si>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</si>
  <si>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</si>
  <si>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</si>
  <si>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</si>
  <si>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</si>
  <si>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</si>
  <si>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</si>
  <si>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</si>
  <si>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</si>
  <si>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</si>
  <si>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</si>
  <si>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</si>
  <si>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</si>
  <si>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</si>
  <si>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</si>
  <si>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</si>
  <si>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</si>
  <si>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</si>
  <si>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</si>
  <si>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</si>
  <si>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</si>
  <si>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</si>
  <si>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</si>
  <si>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</si>
  <si>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</si>
  <si>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</si>
  <si>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</si>
  <si>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</si>
  <si>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</si>
  <si>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</si>
  <si>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</si>
  <si>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</si>
  <si>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</si>
  <si>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</si>
  <si>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</si>
  <si>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</si>
  <si>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</si>
  <si>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</si>
  <si>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</si>
  <si>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</si>
  <si>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</si>
  <si>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</si>
  <si>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</si>
  <si>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</si>
  <si>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</si>
  <si>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</si>
  <si>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</si>
  <si>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</si>
  <si>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</si>
  <si>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</si>
  <si>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</si>
  <si>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</si>
  <si>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</si>
  <si>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</si>
  <si>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</si>
  <si>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</si>
  <si>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</si>
  <si>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</si>
  <si>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</si>
  <si>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</si>
  <si>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</si>
  <si>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</si>
  <si>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</si>
  <si>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</si>
  <si>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</si>
  <si>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</si>
  <si>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</si>
  <si>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</si>
  <si>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</si>
  <si>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</si>
  <si>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</si>
  <si>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</si>
  <si>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</si>
  <si>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</si>
  <si>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</si>
  <si>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</si>
  <si>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</si>
  <si>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</si>
  <si>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</si>
  <si>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</si>
  <si>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</si>
  <si>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</si>
  <si>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</si>
  <si>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</si>
  <si>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</si>
  <si>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</si>
  <si>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</si>
  <si>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</si>
  <si>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</si>
  <si>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</si>
  <si>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</si>
  <si>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</si>
  <si>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</si>
  <si>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</si>
  <si>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</si>
  <si>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</si>
  <si>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</si>
  <si>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</si>
  <si>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</si>
  <si>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</si>
  <si>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</si>
  <si>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</si>
  <si>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</si>
  <si>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</si>
  <si>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</si>
  <si>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</si>
  <si>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</si>
  <si>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</si>
  <si>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</si>
  <si>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</si>
  <si>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</si>
  <si>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</si>
  <si>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</si>
  <si>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</si>
  <si>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</si>
  <si>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</si>
  <si>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</si>
  <si>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</si>
  <si>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</si>
  <si>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</si>
  <si>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</si>
  <si>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</si>
  <si>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</si>
  <si>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</si>
  <si>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</si>
  <si>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</si>
  <si>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</si>
  <si>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</si>
  <si>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</si>
  <si>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</si>
  <si>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</si>
  <si>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</si>
  <si>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</si>
  <si>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</si>
  <si>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</si>
  <si>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</si>
  <si>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</si>
  <si>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</si>
  <si>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</si>
  <si>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</si>
  <si>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</si>
  <si>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</si>
  <si>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</si>
  <si>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</si>
  <si>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</si>
  <si>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</si>
  <si>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</si>
  <si>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</si>
  <si>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</si>
  <si>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</si>
  <si>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</si>
  <si>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</si>
  <si>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</si>
  <si>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</si>
  <si>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</si>
  <si>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</si>
  <si>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</si>
  <si>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</si>
  <si>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</si>
  <si>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</si>
  <si>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</si>
  <si>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</si>
  <si>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</si>
  <si>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</si>
  <si>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</si>
  <si>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</si>
  <si>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</si>
  <si>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</si>
  <si>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</si>
  <si>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</si>
  <si>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</si>
  <si>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</si>
  <si>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</si>
  <si>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</si>
  <si>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</si>
  <si>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</si>
  <si>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</si>
  <si>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</si>
  <si>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</si>
  <si>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</si>
  <si>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</si>
  <si>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</si>
  <si>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</si>
  <si>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</si>
  <si>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</si>
  <si>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</si>
  <si>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</si>
  <si>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</si>
  <si>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</si>
  <si>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</si>
  <si>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</si>
  <si>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</si>
  <si>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</si>
  <si>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</si>
  <si>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</si>
  <si>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</si>
  <si>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</si>
  <si>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</si>
  <si>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</si>
  <si>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</si>
  <si>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</si>
  <si>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</si>
  <si>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</si>
  <si>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</si>
  <si>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</si>
  <si>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</si>
  <si>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</si>
  <si>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</si>
  <si>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</si>
  <si>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</si>
  <si>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</si>
  <si>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</si>
  <si>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</si>
  <si>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</si>
  <si>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</si>
  <si>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</si>
  <si>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</si>
  <si>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</si>
  <si>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</si>
  <si>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</si>
  <si>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</si>
  <si>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</si>
  <si>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</si>
  <si>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</si>
  <si>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</si>
  <si>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</si>
  <si>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</si>
  <si>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</si>
  <si>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</si>
  <si>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</si>
  <si>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</si>
  <si>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</si>
  <si>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</si>
  <si>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</si>
  <si>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</si>
  <si>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</si>
  <si>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</si>
  <si>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</si>
  <si>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</si>
  <si>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</si>
  <si>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</si>
  <si>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</si>
  <si>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</si>
  <si>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</si>
  <si>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</si>
  <si>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</si>
  <si>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</si>
  <si>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</si>
  <si>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</si>
  <si>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</si>
  <si>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</si>
  <si>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</si>
  <si>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</si>
  <si>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</si>
  <si>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</si>
  <si>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</si>
  <si>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</si>
  <si>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</si>
  <si>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</si>
  <si>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</si>
  <si>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</si>
  <si>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</si>
  <si>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</si>
  <si>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</si>
  <si>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</si>
  <si>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</si>
  <si>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</si>
  <si>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</si>
  <si>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</si>
  <si>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</si>
  <si>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</si>
  <si>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</si>
  <si>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</si>
  <si>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</si>
  <si>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</si>
  <si>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</si>
  <si>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</si>
  <si>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</si>
  <si>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</si>
  <si>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</si>
  <si>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</si>
  <si>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</si>
  <si>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</si>
  <si>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</si>
  <si>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</si>
  <si>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</si>
  <si>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</si>
  <si>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</si>
  <si>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</si>
  <si>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</si>
  <si>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</si>
  <si>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</si>
  <si>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</si>
  <si>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</si>
  <si>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</si>
  <si>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</si>
  <si>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</si>
  <si>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</si>
  <si>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</si>
  <si>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</si>
  <si>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</si>
  <si>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</si>
  <si>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</si>
  <si>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</si>
  <si>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</si>
  <si>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</si>
  <si>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</si>
  <si>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</si>
  <si>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</si>
  <si>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</si>
  <si>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</si>
  <si>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</si>
  <si>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</si>
  <si>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</si>
  <si>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</si>
  <si>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</si>
  <si>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</si>
  <si>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</si>
  <si>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</si>
  <si>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</si>
  <si>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</si>
  <si>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</si>
  <si>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</si>
  <si>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</si>
  <si>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</si>
  <si>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</si>
  <si>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</si>
  <si>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</si>
  <si>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</si>
  <si>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</si>
  <si>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</si>
  <si>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</si>
  <si>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</si>
  <si>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</si>
  <si>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</si>
  <si>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</si>
  <si>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</si>
  <si>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</si>
  <si>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</si>
  <si>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</si>
  <si>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</si>
  <si>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</si>
  <si>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</si>
  <si>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</si>
  <si>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</si>
  <si>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</si>
  <si>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</si>
  <si>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</si>
  <si>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</si>
  <si>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</si>
  <si>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</si>
  <si>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</si>
  <si>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</si>
  <si>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</si>
  <si>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</si>
  <si>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</si>
  <si>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</si>
  <si>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</si>
  <si>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</si>
  <si>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</si>
  <si>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</si>
  <si>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</si>
  <si>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</si>
  <si>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</si>
  <si>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</si>
  <si>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</si>
  <si>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</si>
  <si>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</si>
  <si>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</si>
  <si>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</si>
  <si>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</si>
  <si>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</si>
  <si>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</si>
  <si>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</si>
  <si>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</si>
  <si>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</si>
  <si>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</si>
  <si>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</si>
  <si>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</si>
  <si>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</si>
  <si>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</si>
  <si>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</si>
  <si>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</si>
  <si>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</si>
  <si>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</si>
  <si>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</si>
  <si>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</si>
  <si>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</si>
  <si>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</si>
  <si>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</si>
  <si>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</si>
  <si>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</si>
  <si>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</si>
  <si>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</si>
  <si>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</si>
  <si>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</si>
  <si>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</si>
  <si>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</si>
  <si>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</si>
  <si>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</si>
  <si>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</si>
  <si>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</si>
  <si>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</si>
  <si>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</si>
  <si>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</si>
  <si>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</si>
  <si>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</si>
  <si>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</si>
  <si>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</si>
  <si>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</si>
  <si>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</si>
  <si>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</si>
  <si>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</si>
  <si>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</si>
  <si>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</si>
  <si>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</si>
  <si>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</si>
  <si>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</si>
  <si>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</si>
  <si>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</si>
  <si>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</si>
  <si>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</si>
  <si>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</si>
  <si>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</si>
  <si>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</si>
  <si>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</si>
  <si>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</si>
  <si>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</si>
  <si>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</si>
  <si>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</si>
  <si>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</si>
  <si>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</si>
  <si>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</si>
  <si>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</si>
  <si>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</si>
  <si>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</si>
  <si>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</si>
  <si>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</si>
  <si>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</si>
  <si>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</si>
  <si>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</si>
  <si>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</si>
  <si>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</si>
  <si>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</si>
  <si>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</si>
  <si>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</si>
  <si>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</si>
  <si>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</si>
  <si>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</si>
  <si>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</si>
  <si>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</si>
  <si>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</si>
  <si>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</si>
  <si>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</si>
  <si>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</si>
  <si>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</si>
  <si>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</si>
  <si>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</si>
  <si>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</si>
  <si>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</si>
  <si>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</si>
  <si>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</si>
  <si>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</si>
  <si>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</si>
  <si>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</si>
  <si>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</si>
  <si>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</si>
  <si>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</si>
  <si>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</si>
  <si>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</si>
  <si>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</si>
  <si>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</si>
  <si>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</si>
  <si>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</si>
  <si>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</si>
  <si>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</si>
  <si>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</si>
  <si>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</si>
  <si>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</si>
  <si>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</si>
  <si>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</si>
  <si>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</si>
  <si>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</si>
  <si>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</si>
  <si>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</si>
  <si>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</si>
  <si>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</si>
  <si>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</si>
  <si>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</si>
  <si>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</si>
  <si>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</si>
  <si>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</si>
  <si>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</si>
  <si>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</si>
  <si>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</si>
  <si>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</si>
  <si>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</si>
  <si>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</si>
  <si>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</si>
  <si>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</si>
  <si>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</si>
  <si>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</si>
  <si>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</si>
  <si>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</si>
  <si>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</si>
  <si>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</si>
  <si>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</si>
  <si>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</si>
  <si>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</si>
  <si>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</si>
  <si>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</si>
  <si>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</si>
  <si>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</si>
  <si>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</si>
  <si>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</si>
  <si>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</si>
  <si>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</si>
  <si>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</si>
  <si>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</si>
  <si>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</si>
  <si>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</si>
  <si>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</si>
  <si>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</si>
  <si>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</si>
  <si>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</si>
  <si>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</si>
  <si>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</si>
  <si>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</si>
  <si>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</si>
  <si>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</si>
  <si>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</si>
  <si>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</si>
  <si>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</si>
  <si>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</si>
  <si>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</si>
  <si>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</si>
  <si>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</si>
  <si>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</si>
  <si>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</si>
  <si>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</si>
  <si>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</si>
  <si>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</si>
  <si>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</si>
  <si>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</si>
  <si>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</si>
  <si>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</si>
  <si>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</si>
  <si>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</si>
  <si>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</si>
  <si>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</si>
  <si>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</si>
  <si>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</si>
  <si>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</si>
  <si>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</si>
  <si>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</si>
  <si>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</si>
  <si>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</si>
  <si>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</si>
  <si>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</si>
  <si>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</si>
  <si>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</si>
  <si>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</si>
  <si>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</si>
  <si>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</si>
  <si>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</si>
  <si>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</si>
  <si>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</si>
  <si>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</si>
  <si>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</si>
  <si>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</si>
  <si>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</si>
  <si>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</si>
  <si>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</si>
  <si>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</si>
  <si>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</si>
  <si>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</si>
  <si>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</si>
  <si>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</si>
  <si>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</si>
  <si>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</si>
  <si>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</si>
  <si>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</si>
  <si>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</si>
  <si>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</si>
  <si>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</si>
  <si>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</si>
  <si>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</si>
  <si>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</si>
  <si>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</si>
  <si>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</si>
  <si>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</si>
  <si>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</si>
  <si>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</si>
  <si>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</si>
  <si>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</si>
  <si>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</si>
  <si>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</si>
  <si>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</si>
  <si>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</si>
  <si>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</si>
  <si>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</si>
  <si>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</si>
  <si>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</si>
  <si>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</si>
  <si>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</si>
  <si>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</si>
  <si>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</si>
  <si>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</si>
  <si>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</si>
  <si>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</si>
  <si>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</si>
  <si>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</si>
  <si>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</si>
  <si>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</si>
  <si>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</si>
  <si>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</si>
  <si>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</si>
  <si>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</si>
  <si>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</si>
  <si>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</si>
  <si>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</si>
  <si>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</si>
  <si>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</si>
  <si>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</si>
  <si>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</si>
  <si>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</si>
  <si>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</si>
  <si>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</si>
  <si>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</si>
  <si>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</si>
  <si>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</si>
  <si>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</si>
  <si>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</si>
  <si>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</si>
  <si>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</si>
  <si>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</si>
  <si>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</si>
  <si>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</si>
  <si>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</si>
  <si>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</si>
  <si>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</si>
  <si>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</si>
  <si>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</si>
  <si>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</si>
  <si>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</si>
  <si>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</si>
  <si>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</si>
  <si>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</si>
  <si>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</si>
  <si>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</si>
  <si>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</si>
  <si>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</si>
  <si>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</si>
  <si>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</si>
  <si>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</si>
  <si>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</si>
  <si>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</si>
  <si>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</si>
  <si>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</si>
  <si>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</si>
  <si>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</si>
  <si>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</si>
  <si>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</si>
  <si>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</si>
  <si>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</si>
  <si>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</si>
  <si>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</si>
  <si>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</si>
  <si>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</si>
  <si>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</si>
  <si>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</si>
  <si>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</si>
  <si>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</si>
  <si>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</si>
  <si>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</si>
  <si>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</si>
  <si>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</si>
  <si>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</si>
  <si>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</si>
  <si>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</si>
  <si>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</si>
  <si>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</si>
  <si>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</si>
  <si>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</si>
  <si>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</si>
  <si>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</si>
  <si>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</si>
  <si>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</si>
  <si>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</si>
  <si>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</si>
  <si>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</si>
  <si>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</si>
  <si>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</si>
  <si>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</si>
  <si>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</si>
  <si>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</si>
  <si>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</si>
  <si>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</si>
  <si>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</si>
  <si>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</si>
  <si>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</si>
  <si>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</si>
  <si>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</si>
  <si>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</si>
  <si>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</si>
  <si>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</si>
  <si>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</si>
  <si>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</si>
  <si>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</si>
  <si>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</si>
  <si>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</si>
  <si>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</si>
  <si>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</si>
  <si>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</si>
  <si>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</si>
  <si>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</si>
  <si>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</si>
  <si>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</si>
  <si>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</si>
  <si>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</si>
  <si>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</si>
  <si>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</si>
  <si>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</si>
  <si>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</si>
  <si>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</si>
  <si>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</si>
  <si>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</si>
  <si>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</si>
  <si>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</si>
  <si>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</si>
  <si>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</si>
  <si>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</si>
  <si>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</si>
  <si>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</si>
  <si>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</si>
  <si>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</si>
  <si>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</si>
  <si>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</si>
  <si>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</si>
  <si>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</si>
  <si>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</si>
  <si>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</si>
  <si>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</si>
  <si>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</si>
  <si>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</si>
  <si>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</si>
  <si>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</si>
  <si>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</si>
  <si>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</si>
  <si>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</si>
  <si>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</si>
  <si>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</si>
  <si>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</si>
  <si>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</si>
  <si>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</si>
  <si>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</si>
  <si>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</si>
  <si>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</si>
  <si>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</si>
  <si>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</si>
  <si>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</si>
  <si>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</si>
  <si>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</si>
  <si>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</si>
  <si>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</si>
  <si>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</si>
  <si>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</si>
  <si>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</si>
  <si>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</si>
  <si>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</si>
  <si>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</si>
  <si>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</si>
  <si>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</si>
  <si>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</si>
  <si>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</si>
  <si>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</si>
  <si>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</si>
  <si>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</si>
  <si>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</si>
  <si>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</si>
  <si>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</si>
  <si>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</si>
  <si>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</si>
  <si>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</si>
  <si>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</si>
  <si>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</si>
  <si>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</si>
  <si>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</si>
  <si>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</si>
  <si>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</si>
  <si>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</si>
  <si>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</si>
  <si>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</si>
  <si>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</si>
  <si>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</si>
  <si>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</si>
  <si>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</si>
  <si>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</si>
  <si>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</si>
  <si>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</si>
  <si>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</si>
  <si>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</si>
  <si>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</si>
  <si>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</si>
  <si>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</si>
  <si>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</si>
  <si>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</si>
  <si>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</si>
  <si>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</si>
  <si>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</si>
  <si>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</si>
  <si>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</si>
  <si>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</si>
  <si>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</si>
  <si>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</si>
  <si>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</si>
  <si>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</si>
  <si>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</si>
  <si>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</si>
  <si>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</si>
  <si>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</si>
  <si>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</si>
  <si>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</si>
  <si>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</si>
  <si>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</si>
  <si>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</si>
  <si>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</si>
  <si>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</si>
  <si>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</si>
  <si>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</si>
  <si>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</si>
  <si>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</si>
  <si>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</si>
  <si>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</si>
  <si>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</si>
  <si>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</si>
  <si>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</si>
  <si>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</si>
  <si>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</si>
  <si>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</si>
  <si>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</si>
  <si>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</si>
  <si>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</si>
  <si>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</si>
  <si>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</si>
  <si>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</si>
  <si>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</si>
  <si>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</si>
  <si>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</si>
  <si>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</si>
  <si>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</si>
  <si>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</si>
  <si>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</si>
  <si>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</si>
  <si>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</si>
  <si>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</si>
  <si>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</si>
  <si>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</si>
  <si>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</si>
  <si>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</si>
  <si>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</si>
  <si>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</si>
  <si>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</si>
  <si>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</si>
  <si>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</si>
  <si>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</si>
  <si>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</si>
  <si>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</si>
  <si>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</si>
  <si>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</si>
  <si>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</si>
  <si>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</si>
  <si>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</si>
  <si>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</si>
  <si>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</si>
  <si>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</si>
  <si>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</si>
  <si>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</si>
  <si>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</si>
  <si>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</si>
  <si>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</si>
  <si>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</si>
  <si>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</si>
  <si>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</si>
  <si>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</si>
  <si>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</si>
  <si>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</si>
  <si>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</si>
  <si>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</si>
  <si>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</si>
  <si>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</si>
  <si>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</si>
  <si>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</si>
  <si>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</si>
  <si>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</si>
  <si>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</si>
  <si>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</si>
  <si>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</si>
  <si>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</si>
  <si>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</si>
  <si>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</si>
  <si>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</si>
  <si>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</si>
  <si>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</si>
  <si>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</si>
  <si>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</si>
  <si>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</si>
  <si>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</si>
  <si>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</si>
  <si>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</si>
  <si>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</si>
  <si>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</si>
  <si>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</si>
  <si>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</si>
  <si>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</si>
  <si>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</si>
  <si>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</si>
  <si>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</si>
  <si>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</si>
  <si>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</si>
  <si>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</si>
  <si>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</si>
  <si>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</si>
  <si>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</si>
  <si>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</si>
  <si>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</si>
  <si>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</si>
  <si>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</si>
  <si>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</si>
  <si>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</si>
  <si>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</si>
  <si>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</si>
  <si>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</si>
  <si>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</si>
  <si>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</si>
  <si>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</si>
  <si>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</si>
  <si>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</si>
  <si>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</si>
  <si>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</si>
  <si>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</si>
  <si>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</si>
  <si>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</si>
  <si>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</si>
  <si>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</si>
  <si>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</si>
  <si>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</si>
  <si>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</si>
  <si>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</si>
  <si>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</si>
  <si>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</si>
  <si>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</si>
  <si>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</si>
  <si>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</si>
  <si>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</si>
  <si>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</si>
  <si>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</si>
  <si>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</si>
  <si>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</si>
  <si>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</si>
  <si>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</si>
  <si>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</si>
  <si>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</si>
  <si>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</si>
  <si>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</si>
  <si>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</si>
  <si>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</si>
  <si>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</si>
  <si>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</si>
  <si>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</si>
  <si>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</si>
  <si>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</si>
  <si>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</si>
  <si>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</si>
  <si>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</si>
  <si>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</si>
  <si>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</si>
  <si>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</si>
  <si>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</si>
  <si>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</si>
  <si>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</si>
  <si>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</si>
  <si>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</si>
  <si>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</si>
  <si>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</si>
  <si>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</si>
  <si>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</si>
  <si>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</si>
  <si>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</si>
  <si>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</si>
  <si>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</si>
  <si>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</si>
  <si>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</si>
  <si>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</si>
  <si>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</si>
  <si>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</si>
  <si>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</si>
  <si>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</si>
  <si>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</si>
  <si>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</si>
  <si>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</si>
  <si>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</si>
  <si>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</si>
  <si>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</si>
  <si>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</si>
  <si>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</si>
  <si>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</si>
  <si>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</si>
  <si>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</si>
  <si>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</si>
  <si>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</si>
  <si>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</si>
  <si>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</si>
  <si>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</si>
  <si>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</si>
  <si>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</si>
  <si>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</si>
  <si>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</si>
  <si>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</si>
  <si>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</si>
  <si>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</si>
  <si>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</si>
  <si>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</si>
  <si>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</si>
  <si>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</si>
  <si>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</si>
  <si>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</si>
  <si>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</si>
  <si>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</si>
  <si>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</si>
  <si>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</si>
  <si>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</si>
  <si>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</si>
  <si>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</si>
  <si>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</si>
  <si>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</si>
  <si>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</si>
  <si>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</si>
  <si>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</si>
  <si>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</si>
  <si>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</si>
  <si>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</si>
  <si>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</si>
  <si>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</si>
  <si>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</si>
  <si>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</si>
  <si>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</si>
  <si>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</si>
  <si>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</si>
  <si>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</si>
  <si>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</si>
  <si>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</si>
  <si>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</si>
  <si>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</si>
  <si>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</si>
  <si>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</si>
  <si>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</si>
  <si>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</si>
  <si>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</si>
  <si>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</si>
  <si>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</si>
  <si>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</si>
  <si>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</si>
  <si>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</si>
  <si>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</si>
  <si>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</si>
  <si>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</si>
  <si>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</si>
  <si>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</si>
  <si>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</si>
  <si>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</si>
  <si>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</si>
  <si>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</si>
  <si>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</si>
  <si>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</si>
  <si>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</si>
  <si>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</si>
  <si>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</si>
  <si>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</si>
  <si>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</si>
  <si>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</si>
  <si>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</si>
  <si>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</si>
  <si>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</si>
  <si>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</si>
  <si>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</si>
  <si>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</si>
  <si>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</si>
  <si>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</si>
  <si>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</si>
  <si>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</si>
  <si>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</si>
  <si>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</si>
  <si>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</si>
  <si>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</si>
  <si>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</si>
  <si>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</si>
  <si>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</si>
  <si>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</si>
  <si>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</si>
  <si>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</si>
  <si>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</si>
  <si>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</si>
  <si>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</si>
  <si>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</si>
  <si>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</si>
  <si>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</si>
  <si>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</si>
  <si>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</si>
  <si>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</si>
  <si>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</si>
  <si>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</si>
  <si>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</si>
  <si>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</si>
  <si>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</si>
  <si>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</si>
  <si>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</si>
  <si>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</si>
  <si>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</si>
  <si>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</si>
  <si>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</si>
  <si>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</si>
  <si>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</si>
  <si>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</si>
  <si>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</si>
  <si>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</si>
  <si>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</si>
  <si>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</si>
  <si>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</si>
  <si>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</si>
  <si>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</si>
  <si>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</si>
  <si>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</si>
  <si>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</si>
  <si>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</si>
  <si>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</si>
  <si>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</si>
  <si>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</si>
  <si>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</si>
  <si>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</si>
  <si>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</si>
  <si>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</si>
  <si>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</si>
  <si>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</si>
  <si>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</si>
  <si>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</si>
  <si>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</si>
  <si>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</si>
  <si>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</si>
  <si>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</si>
  <si>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</si>
  <si>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</si>
  <si>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</si>
  <si>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</si>
  <si>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</si>
  <si>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</si>
  <si>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</si>
  <si>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</si>
  <si>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</si>
  <si>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</si>
  <si>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</si>
  <si>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</si>
  <si>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</si>
  <si>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</si>
  <si>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</si>
  <si>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</si>
  <si>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</si>
  <si>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</si>
  <si>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</si>
  <si>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</si>
  <si>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</si>
  <si>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</si>
  <si>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</si>
  <si>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</si>
  <si>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</si>
  <si>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</si>
  <si>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</si>
  <si>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</si>
  <si>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</si>
  <si>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</si>
  <si>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</si>
  <si>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</si>
  <si>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</si>
  <si>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</si>
  <si>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</si>
  <si>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</si>
  <si>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</si>
  <si>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</si>
  <si>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</si>
  <si>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</si>
  <si>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</si>
  <si>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</si>
  <si>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</si>
  <si>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</si>
  <si>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</si>
  <si>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</si>
  <si>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</si>
  <si>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</si>
  <si>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</si>
  <si>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</si>
  <si>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</si>
  <si>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</si>
  <si>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</si>
  <si>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</si>
  <si>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</si>
  <si>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</si>
  <si>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</si>
  <si>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</si>
  <si>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</si>
  <si>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</si>
  <si>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</si>
  <si>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</si>
  <si>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</si>
  <si>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</si>
  <si>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</si>
  <si>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</si>
  <si>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</si>
  <si>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</si>
  <si>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</si>
  <si>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</si>
  <si>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</si>
  <si>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</si>
  <si>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</si>
  <si>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</si>
  <si>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</si>
  <si>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</si>
  <si>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</si>
  <si>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</si>
  <si>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</si>
  <si>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</si>
  <si>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</si>
  <si>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</si>
  <si>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</si>
  <si>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</si>
  <si>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</si>
  <si>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</si>
  <si>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</si>
  <si>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</si>
  <si>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</si>
  <si>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</si>
  <si>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</si>
  <si>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</si>
  <si>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</si>
  <si>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</si>
  <si>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</si>
  <si>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</si>
  <si>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</si>
  <si>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</si>
  <si>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</si>
  <si>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</si>
  <si>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</si>
  <si>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</si>
  <si>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</si>
  <si>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</si>
  <si>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</si>
  <si>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</si>
  <si>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</si>
  <si>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</si>
  <si>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</si>
  <si>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</si>
  <si>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</si>
  <si>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</si>
  <si>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</si>
  <si>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</si>
  <si>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</si>
  <si>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</si>
  <si>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</si>
  <si>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</si>
  <si>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</si>
  <si>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</si>
  <si>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</si>
  <si>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</si>
  <si>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</si>
  <si>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</si>
  <si>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</si>
  <si>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</si>
  <si>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</si>
  <si>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</si>
  <si>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</si>
  <si>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</si>
  <si>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</si>
  <si>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</si>
  <si>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</si>
  <si>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</si>
  <si>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</si>
  <si>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</si>
  <si>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</si>
  <si>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</si>
  <si>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</si>
  <si>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</si>
  <si>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</si>
  <si>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</si>
  <si>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</si>
  <si>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</si>
  <si>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</si>
  <si>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</si>
  <si>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</si>
  <si>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</si>
  <si>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</si>
  <si>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</si>
  <si>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</si>
  <si>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</si>
  <si>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</si>
  <si>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</si>
  <si>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</si>
  <si>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</si>
  <si>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</si>
  <si>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</si>
  <si>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</si>
  <si>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</si>
  <si>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</si>
  <si>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</si>
  <si>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</si>
  <si>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</si>
  <si>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</si>
  <si>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</si>
  <si>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</si>
  <si>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</si>
  <si>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</si>
  <si>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</si>
  <si>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</si>
  <si>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</si>
  <si>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</si>
  <si>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</si>
  <si>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</si>
  <si>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</si>
  <si>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</si>
  <si>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</si>
  <si>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</si>
  <si>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</si>
  <si>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</si>
  <si>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</si>
  <si>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</si>
  <si>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</si>
  <si>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</si>
  <si>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</si>
  <si>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</si>
  <si>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</si>
  <si>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</si>
  <si>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</si>
  <si>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</si>
  <si>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</si>
  <si>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</si>
  <si>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</si>
  <si>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</si>
  <si>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</si>
  <si>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</si>
  <si>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</si>
  <si>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</si>
  <si>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</si>
  <si>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</si>
  <si>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</si>
  <si>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</si>
  <si>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</si>
  <si>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</si>
  <si>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</si>
  <si>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</si>
  <si>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</si>
  <si>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</si>
  <si>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</si>
  <si>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</si>
  <si>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</si>
  <si>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</si>
  <si>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</si>
  <si>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</si>
  <si>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</si>
  <si>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</si>
  <si>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</si>
  <si>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</si>
  <si>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</si>
  <si>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</si>
  <si>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</si>
  <si>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</si>
  <si>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</si>
  <si>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</si>
  <si>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</si>
  <si>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</si>
  <si>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</si>
  <si>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</si>
  <si>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</si>
  <si>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</si>
  <si>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</si>
  <si>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</si>
  <si>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</si>
  <si>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</si>
  <si>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</si>
  <si>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</si>
  <si>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</si>
  <si>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</si>
  <si>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</si>
  <si>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</si>
  <si>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</si>
  <si>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</si>
  <si>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</si>
  <si>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</si>
  <si>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</si>
  <si>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</si>
  <si>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</si>
  <si>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</si>
  <si>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</si>
  <si>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</si>
  <si>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</si>
  <si>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</si>
  <si>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</si>
  <si>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</si>
  <si>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</si>
  <si>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</si>
  <si>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</si>
  <si>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</si>
  <si>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</si>
  <si>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</si>
  <si>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</si>
  <si>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</si>
  <si>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</si>
  <si>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</si>
  <si>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</si>
  <si>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</si>
  <si>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</si>
  <si>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</si>
  <si>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</si>
  <si>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</si>
  <si>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</si>
  <si>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</si>
  <si>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</si>
  <si>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</si>
  <si>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</si>
  <si>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</si>
  <si>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</si>
  <si>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</si>
  <si>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</si>
  <si>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</si>
  <si>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</si>
  <si>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</si>
  <si>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</si>
  <si>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</si>
  <si>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</si>
  <si>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</si>
  <si>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</si>
  <si>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</si>
  <si>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</si>
  <si>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</si>
  <si>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</si>
  <si>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</si>
  <si>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</si>
  <si>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</si>
  <si>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</si>
  <si>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</si>
  <si>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</si>
  <si>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</si>
  <si>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</si>
  <si>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</si>
  <si>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</si>
  <si>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</si>
  <si>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</si>
  <si>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</si>
  <si>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</si>
  <si>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</si>
  <si>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</si>
  <si>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</si>
  <si>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</si>
  <si>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</si>
  <si>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</si>
  <si>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</si>
  <si>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</si>
  <si>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</si>
  <si>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</si>
  <si>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</si>
  <si>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</si>
  <si>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</si>
  <si>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</si>
  <si>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</si>
  <si>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</si>
  <si>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</si>
  <si>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</si>
  <si>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</si>
  <si>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</si>
  <si>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</si>
  <si>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</si>
  <si>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</si>
  <si>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</si>
  <si>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</si>
  <si>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</si>
  <si>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</si>
  <si>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</si>
  <si>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</si>
  <si>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</si>
  <si>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</si>
  <si>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</si>
  <si>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</si>
  <si>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</si>
  <si>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</si>
  <si>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</si>
  <si>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</si>
  <si>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</si>
  <si>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</si>
  <si>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</si>
  <si>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</si>
  <si>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</si>
  <si>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</si>
  <si>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</si>
  <si>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</si>
  <si>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</si>
  <si>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</si>
  <si>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</si>
  <si>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</si>
  <si>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</si>
  <si>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</si>
  <si>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</si>
  <si>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</si>
  <si>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</si>
  <si>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</si>
  <si>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</si>
  <si>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</si>
  <si>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</si>
  <si>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</si>
  <si>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</si>
  <si>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</si>
  <si>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</si>
  <si>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</si>
  <si>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</si>
  <si>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</si>
  <si>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</si>
  <si>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</si>
  <si>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</si>
  <si>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</si>
  <si>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</si>
  <si>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</si>
  <si>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</si>
  <si>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</si>
  <si>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</si>
  <si>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</si>
  <si>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</si>
  <si>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</si>
  <si>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</si>
  <si>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</si>
  <si>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</si>
  <si>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</si>
  <si>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</si>
  <si>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</si>
  <si>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</si>
  <si>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</si>
  <si>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</si>
  <si>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</si>
  <si>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</si>
  <si>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</si>
  <si>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</si>
  <si>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</si>
  <si>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</si>
  <si>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</si>
  <si>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</si>
  <si>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</si>
  <si>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</si>
  <si>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</si>
  <si>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</si>
  <si>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</si>
  <si>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</si>
  <si>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</si>
  <si>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</si>
  <si>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</si>
  <si>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</si>
  <si>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</si>
  <si>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</si>
  <si>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</si>
  <si>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</si>
  <si>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</si>
  <si>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</si>
  <si>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</si>
  <si>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</si>
  <si>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</si>
  <si>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</si>
  <si>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</si>
  <si>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</si>
  <si>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</si>
  <si>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</si>
  <si>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</si>
  <si>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</si>
  <si>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</si>
  <si>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</si>
  <si>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</si>
  <si>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</si>
  <si>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</si>
  <si>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</si>
  <si>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</si>
  <si>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</si>
  <si>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</si>
  <si>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</si>
  <si>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</si>
  <si>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</si>
  <si>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</si>
  <si>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</si>
  <si>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</si>
  <si>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</si>
  <si>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</si>
  <si>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</si>
  <si>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</si>
  <si>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</si>
  <si>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</si>
  <si>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</si>
  <si>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</si>
  <si>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</si>
  <si>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</si>
  <si>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</si>
  <si>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</si>
  <si>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</si>
  <si>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</si>
  <si>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</si>
  <si>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</si>
  <si>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</si>
  <si>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</si>
  <si>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</si>
  <si>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</si>
  <si>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</si>
  <si>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</si>
  <si>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</si>
  <si>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</si>
  <si>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</si>
  <si>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</si>
  <si>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</si>
  <si>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</si>
  <si>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</si>
  <si>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</si>
  <si>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</si>
  <si>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</si>
  <si>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</si>
  <si>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</si>
  <si>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</si>
  <si>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</si>
  <si>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</si>
  <si>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</si>
  <si>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</si>
  <si>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</si>
  <si>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</si>
  <si>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</si>
  <si>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</si>
  <si>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</si>
  <si>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</si>
  <si>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</si>
  <si>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</si>
  <si>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</si>
  <si>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</si>
  <si>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</si>
  <si>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</si>
  <si>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</si>
  <si>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</si>
  <si>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</si>
  <si>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</si>
  <si>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</si>
  <si>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</si>
  <si>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</si>
  <si>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</si>
  <si>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</si>
  <si>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</si>
  <si>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</si>
  <si>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</si>
  <si>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</si>
  <si>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</si>
  <si>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</si>
  <si>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</si>
  <si>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</si>
  <si>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</si>
  <si>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</si>
  <si>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</si>
  <si>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</si>
  <si>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</si>
  <si>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</si>
  <si>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</si>
  <si>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</si>
  <si>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</si>
  <si>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</si>
  <si>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</si>
  <si>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</si>
  <si>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</si>
  <si>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</si>
  <si>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</si>
  <si>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</si>
  <si>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</si>
  <si>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</si>
  <si>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</si>
  <si>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</si>
  <si>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</si>
  <si>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</si>
  <si>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</si>
  <si>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</si>
  <si>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</si>
  <si>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</si>
  <si>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</si>
  <si>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</si>
  <si>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</si>
  <si>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</si>
  <si>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</si>
  <si>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</si>
  <si>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</si>
  <si>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</si>
  <si>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</si>
  <si>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</si>
  <si>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</si>
  <si>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</si>
  <si>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</si>
  <si>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</si>
  <si>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</si>
  <si>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</si>
  <si>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</si>
  <si>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</si>
  <si>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</si>
  <si>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</si>
  <si>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</si>
  <si>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</si>
  <si>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</si>
  <si>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</si>
  <si>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</si>
  <si>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</si>
  <si>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</si>
  <si>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</si>
  <si>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</si>
  <si>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</si>
  <si>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</si>
  <si>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</si>
  <si>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</si>
  <si>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</si>
  <si>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</si>
  <si>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</si>
  <si>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</si>
  <si>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</si>
  <si>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</si>
  <si>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</si>
  <si>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</si>
  <si>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</si>
  <si>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</si>
  <si>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</si>
  <si>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</si>
  <si>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</si>
  <si>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</si>
  <si>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</si>
  <si>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</si>
  <si>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</si>
  <si>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</si>
  <si>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</si>
  <si>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</si>
  <si>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</si>
  <si>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</si>
  <si>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</si>
  <si>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</si>
  <si>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</si>
  <si>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</si>
  <si>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</si>
  <si>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</si>
  <si>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</si>
  <si>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</si>
  <si>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</si>
  <si>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</si>
  <si>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</si>
  <si>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</si>
  <si>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</si>
  <si>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</si>
  <si>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</si>
  <si>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</si>
  <si>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</si>
  <si>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</si>
  <si>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</si>
  <si>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</si>
  <si>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</si>
  <si>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</si>
  <si>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</si>
  <si>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</si>
  <si>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</si>
  <si>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</si>
  <si>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</si>
  <si>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</si>
  <si>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</si>
  <si>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</si>
  <si>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</si>
  <si>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</si>
  <si>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</si>
  <si>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</si>
  <si>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</si>
  <si>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</si>
  <si>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</si>
  <si>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</si>
  <si>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</si>
  <si>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</si>
  <si>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</si>
  <si>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</si>
  <si>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</si>
  <si>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</si>
  <si>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</si>
  <si>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</si>
  <si>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</si>
  <si>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</si>
  <si>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</si>
  <si>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</si>
  <si>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</si>
  <si>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</si>
  <si>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</si>
  <si>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</si>
  <si>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</si>
  <si>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</si>
  <si>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</si>
  <si>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</si>
  <si>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</si>
  <si>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</si>
  <si>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</si>
  <si>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</si>
  <si>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</si>
  <si>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</si>
  <si>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</si>
  <si>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</si>
  <si>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</si>
  <si>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</si>
  <si>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</si>
  <si>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</si>
  <si>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</si>
  <si>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</si>
  <si>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</si>
  <si>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</si>
  <si>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</si>
  <si>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</si>
  <si>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</si>
  <si>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</si>
  <si>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</si>
  <si>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</si>
  <si>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</si>
  <si>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</si>
  <si>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</si>
  <si>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</si>
  <si>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</si>
  <si>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</si>
  <si>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</si>
  <si>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</si>
  <si>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</si>
  <si>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</si>
  <si>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</si>
  <si>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</si>
  <si>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</si>
  <si>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</si>
  <si>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</si>
  <si>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</si>
  <si>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</si>
  <si>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</si>
  <si>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</si>
  <si>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</si>
  <si>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</si>
  <si>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</si>
  <si>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</si>
  <si>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</si>
  <si>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</si>
  <si>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</si>
  <si>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</si>
  <si>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</si>
  <si>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</si>
  <si>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</si>
  <si>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</si>
  <si>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</si>
  <si>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</si>
  <si>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</si>
  <si>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</si>
  <si>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</si>
  <si>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</si>
  <si>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</si>
  <si>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</si>
  <si>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</si>
  <si>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</si>
  <si>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</si>
  <si>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</si>
  <si>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</si>
  <si>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</si>
  <si>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</si>
  <si>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</si>
  <si>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</si>
  <si>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</si>
  <si>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</si>
  <si>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</si>
  <si>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</si>
  <si>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</si>
  <si>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</si>
  <si>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</si>
  <si>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</si>
  <si>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</si>
  <si>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</si>
  <si>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</si>
  <si>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</si>
  <si>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</si>
  <si>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</si>
  <si>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</si>
  <si>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</si>
  <si>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</si>
  <si>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</si>
  <si>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</si>
  <si>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</si>
  <si>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</si>
  <si>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</si>
  <si>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</si>
  <si>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</si>
  <si>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</si>
  <si>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</si>
  <si>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</si>
  <si>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</si>
  <si>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</si>
  <si>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</si>
  <si>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</si>
  <si>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</si>
  <si>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</si>
  <si>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</si>
  <si>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</si>
  <si>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</si>
  <si>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</si>
  <si>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</si>
  <si>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</si>
  <si>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</si>
  <si>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</si>
  <si>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</si>
  <si>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</si>
  <si>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</si>
  <si>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</si>
  <si>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</si>
  <si>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</si>
  <si>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</si>
  <si>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</si>
  <si>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</si>
  <si>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</si>
  <si>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</si>
  <si>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</si>
  <si>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</si>
  <si>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</si>
  <si>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</si>
  <si>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</si>
  <si>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</si>
  <si>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</si>
  <si>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</si>
  <si>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</si>
  <si>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</si>
  <si>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</si>
  <si>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</si>
  <si>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</si>
  <si>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</si>
  <si>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</si>
  <si>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</si>
  <si>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</si>
  <si>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</si>
  <si>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</si>
  <si>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</si>
  <si>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</si>
  <si>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</si>
  <si>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</si>
  <si>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</si>
  <si>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</si>
  <si>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</si>
  <si>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</si>
  <si>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</si>
  <si>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</si>
  <si>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</si>
  <si>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</si>
  <si>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</si>
  <si>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</si>
  <si>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</si>
  <si>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</si>
  <si>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</si>
  <si>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</si>
  <si>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</si>
  <si>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</si>
  <si>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</si>
  <si>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</si>
  <si>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</si>
  <si>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</si>
  <si>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</si>
  <si>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</si>
  <si>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</si>
  <si>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</si>
  <si>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</si>
  <si>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</si>
  <si>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</si>
  <si>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</si>
  <si>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</si>
  <si>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</si>
  <si>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</si>
  <si>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</si>
  <si>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</si>
  <si>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</si>
  <si>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</si>
  <si>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</si>
  <si>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</si>
  <si>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</si>
  <si>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</si>
  <si>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</si>
  <si>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</si>
  <si>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</si>
  <si>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</si>
  <si>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</si>
  <si>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</si>
  <si>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</si>
  <si>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</si>
  <si>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</si>
  <si>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</si>
  <si>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</si>
  <si>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</si>
  <si>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</si>
  <si>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</si>
  <si>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</si>
  <si>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</si>
  <si>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</si>
  <si>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</si>
  <si>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</si>
  <si>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</si>
  <si>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</si>
  <si>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</si>
  <si>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</si>
  <si>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</si>
  <si>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</si>
  <si>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</si>
  <si>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</si>
  <si>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</si>
  <si>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</si>
  <si>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</si>
  <si>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</si>
  <si>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</si>
  <si>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</si>
  <si>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</si>
  <si>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</si>
  <si>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</si>
  <si>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</si>
  <si>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</si>
  <si>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</si>
  <si>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</si>
  <si>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</si>
  <si>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</si>
  <si>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</si>
  <si>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</si>
  <si>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</si>
  <si>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</si>
  <si>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</si>
  <si>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</si>
  <si>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</si>
  <si>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</si>
  <si>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</si>
  <si>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</si>
  <si>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</si>
  <si>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</si>
  <si>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</si>
  <si>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</si>
  <si>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</si>
  <si>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</si>
  <si>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</si>
  <si>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</si>
  <si>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</si>
  <si>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</si>
  <si>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</si>
  <si>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</si>
  <si>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</si>
  <si>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</si>
  <si>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</si>
  <si>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</si>
  <si>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</si>
  <si>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</si>
  <si>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</si>
  <si>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</si>
  <si>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</si>
  <si>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</si>
  <si>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</si>
  <si>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</si>
  <si>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</si>
  <si>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</si>
  <si>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</si>
  <si>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</si>
  <si>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</si>
  <si>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</si>
  <si>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</si>
  <si>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</si>
  <si>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</si>
  <si>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</si>
  <si>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</si>
  <si>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</si>
  <si>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</si>
  <si>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</si>
  <si>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</si>
  <si>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</si>
  <si>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</si>
  <si>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</si>
  <si>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</si>
  <si>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</si>
  <si>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</si>
  <si>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</si>
  <si>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</si>
  <si>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</si>
  <si>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</si>
  <si>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</si>
  <si>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</si>
  <si>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</si>
  <si>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</si>
  <si>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</si>
  <si>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</si>
  <si>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</si>
  <si>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</si>
  <si>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</si>
  <si>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</si>
  <si>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</si>
  <si>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</si>
  <si>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</si>
  <si>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</si>
  <si>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</si>
  <si>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</si>
  <si>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</si>
  <si>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</si>
  <si>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</si>
  <si>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</si>
  <si>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</si>
  <si>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</si>
  <si>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</si>
  <si>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</si>
  <si>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</si>
  <si>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</si>
  <si>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</si>
  <si>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</si>
  <si>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</si>
  <si>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</si>
  <si>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</si>
  <si>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</si>
  <si>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</si>
  <si>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</si>
  <si>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</si>
  <si>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</si>
  <si>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</si>
  <si>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</si>
  <si>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</si>
  <si>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</si>
  <si>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</si>
  <si>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</si>
  <si>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</si>
  <si>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</si>
  <si>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</si>
  <si>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</si>
  <si>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</si>
  <si>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</si>
  <si>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</si>
  <si>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</si>
  <si>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</si>
  <si>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</si>
  <si>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</si>
  <si>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</si>
  <si>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</si>
  <si>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</si>
  <si>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</si>
  <si>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</si>
  <si>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</si>
  <si>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</si>
  <si>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</si>
  <si>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</si>
  <si>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</si>
  <si>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</si>
  <si>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</si>
  <si>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</si>
  <si>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</si>
  <si>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</si>
  <si>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</si>
  <si>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</si>
  <si>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</si>
  <si>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</si>
  <si>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</si>
  <si>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</si>
  <si>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</si>
  <si>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</si>
  <si>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</si>
  <si>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</si>
  <si>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</si>
  <si>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</si>
  <si>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</si>
  <si>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</si>
  <si>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</si>
  <si>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</si>
  <si>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</si>
  <si>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</si>
  <si>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</si>
  <si>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</si>
  <si>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</si>
  <si>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</si>
  <si>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</si>
  <si>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</si>
  <si>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</si>
  <si>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</si>
  <si>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</si>
  <si>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</si>
  <si>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</si>
  <si>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</si>
  <si>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</si>
  <si>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</si>
  <si>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</si>
  <si>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</si>
  <si>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</si>
  <si>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</si>
  <si>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</si>
  <si>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</si>
  <si>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</si>
  <si>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</si>
  <si>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</si>
  <si>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</si>
  <si>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</si>
  <si>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</si>
  <si>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</si>
  <si>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</si>
  <si>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</si>
  <si>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</si>
  <si>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</si>
  <si>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</si>
  <si>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</si>
  <si>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</si>
  <si>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</si>
  <si>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</si>
  <si>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</si>
  <si>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</si>
  <si>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</si>
  <si>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</si>
  <si>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</si>
  <si>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</si>
  <si>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</si>
  <si>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</si>
  <si>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</si>
  <si>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</si>
  <si>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</si>
  <si>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</si>
  <si>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</si>
  <si>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</si>
  <si>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</si>
  <si>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</si>
  <si>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</si>
  <si>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</si>
  <si>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</si>
  <si>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</si>
  <si>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</si>
  <si>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</si>
  <si>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</si>
  <si>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</si>
  <si>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</si>
  <si>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</si>
  <si>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</si>
  <si>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</si>
  <si>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</si>
  <si>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</si>
  <si>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</si>
  <si>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</si>
  <si>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</si>
  <si>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</si>
  <si>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</si>
  <si>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</si>
  <si>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</si>
  <si>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</si>
  <si>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</si>
  <si>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</si>
  <si>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</si>
  <si>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</si>
  <si>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</si>
  <si>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</si>
  <si>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</si>
  <si>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</si>
  <si>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</si>
  <si>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</si>
  <si>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</si>
  <si>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</si>
  <si>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</si>
  <si>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</si>
  <si>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</si>
  <si>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</si>
  <si>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</si>
  <si>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</si>
  <si>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</si>
  <si>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</si>
  <si>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</si>
  <si>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</si>
  <si>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</si>
  <si>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</si>
  <si>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</si>
  <si>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</si>
  <si>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</si>
  <si>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</si>
  <si>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</si>
  <si>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</si>
  <si>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</si>
  <si>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</si>
  <si>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</si>
  <si>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</si>
  <si>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</si>
  <si>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</si>
  <si>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</si>
  <si>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</si>
  <si>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</si>
  <si>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</si>
  <si>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</si>
  <si>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</si>
  <si>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</si>
  <si>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</si>
  <si>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</si>
  <si>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</si>
  <si>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</si>
  <si>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</si>
  <si>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</si>
  <si>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</si>
  <si>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</si>
  <si>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</si>
  <si>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</si>
  <si>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</si>
  <si>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</si>
  <si>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</si>
  <si>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</si>
  <si>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</si>
  <si>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</si>
  <si>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</si>
  <si>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</si>
  <si>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</si>
  <si>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</si>
  <si>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</si>
  <si>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</si>
  <si>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</si>
  <si>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</si>
  <si>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</si>
  <si>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</si>
  <si>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</si>
  <si>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</si>
  <si>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</si>
  <si>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</si>
  <si>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</si>
  <si>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</si>
  <si>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</si>
  <si>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</si>
  <si>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</si>
  <si>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</si>
  <si>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</si>
  <si>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</si>
  <si>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</si>
  <si>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</si>
  <si>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</si>
  <si>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</si>
  <si>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</si>
  <si>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</si>
  <si>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</si>
  <si>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</si>
  <si>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</si>
  <si>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</si>
  <si>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</si>
  <si>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</si>
  <si>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</si>
  <si>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</si>
  <si>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</si>
  <si>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</si>
  <si>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</si>
  <si>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</si>
  <si>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</si>
  <si>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</si>
  <si>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</si>
  <si>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</si>
  <si>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</si>
  <si>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</si>
  <si>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</si>
  <si>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</si>
  <si>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</si>
  <si>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</si>
  <si>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</si>
  <si>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</si>
  <si>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</si>
  <si>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</si>
  <si>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</si>
  <si>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</si>
  <si>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</si>
  <si>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</si>
  <si>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</si>
  <si>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</si>
  <si>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</si>
  <si>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</si>
  <si>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</si>
  <si>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</si>
  <si>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</si>
  <si>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</si>
  <si>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</si>
  <si>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</si>
  <si>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</si>
  <si>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</si>
  <si>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</si>
  <si>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</si>
  <si>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</si>
  <si>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</si>
  <si>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</si>
  <si>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</si>
  <si>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</si>
  <si>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</si>
  <si>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</si>
  <si>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</si>
  <si>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</si>
  <si>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</si>
  <si>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</si>
  <si>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</si>
  <si>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</si>
  <si>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</si>
  <si>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</si>
  <si>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</si>
  <si>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</si>
  <si>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</si>
  <si>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</si>
  <si>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</si>
  <si>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</si>
  <si>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</si>
  <si>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</si>
  <si>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</si>
  <si>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</si>
  <si>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</si>
  <si>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</si>
  <si>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</si>
  <si>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</si>
  <si>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</si>
  <si>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</si>
  <si>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</si>
  <si>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</si>
  <si>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</si>
  <si>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</si>
  <si>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</si>
  <si>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</si>
  <si>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</si>
  <si>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</si>
  <si>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</si>
  <si>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</si>
  <si>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</si>
  <si>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</si>
  <si>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</si>
  <si>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</si>
  <si>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</si>
  <si>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</si>
  <si>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</si>
  <si>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</si>
  <si>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</si>
  <si>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</si>
  <si>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</si>
  <si>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</si>
  <si>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</si>
  <si>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</si>
  <si>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</si>
  <si>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</si>
  <si>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</si>
  <si>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</si>
  <si>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</si>
  <si>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</si>
  <si>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</si>
  <si>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</si>
  <si>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</si>
  <si>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</si>
  <si>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</si>
  <si>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</si>
  <si>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</si>
  <si>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</si>
  <si>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</si>
  <si>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</si>
  <si>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</si>
  <si>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</si>
  <si>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</si>
  <si>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</si>
  <si>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</si>
  <si>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</si>
  <si>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</si>
  <si>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</si>
  <si>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</si>
  <si>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</si>
  <si>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</si>
  <si>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</si>
  <si>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</si>
  <si>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</si>
  <si>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</si>
  <si>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</si>
  <si>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</si>
  <si>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</si>
  <si>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</si>
  <si>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</si>
  <si>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</si>
  <si>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</si>
  <si>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</si>
  <si>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</si>
  <si>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</si>
  <si>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</si>
  <si>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</si>
  <si>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</si>
  <si>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</si>
  <si>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</si>
  <si>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</si>
  <si>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</si>
  <si>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</si>
  <si>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</si>
  <si>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</si>
  <si>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</si>
  <si>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</si>
  <si>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</si>
  <si>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</si>
  <si>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</si>
  <si>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</si>
  <si>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</si>
  <si>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</si>
  <si>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</si>
  <si>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</si>
  <si>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</si>
  <si>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</si>
  <si>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</si>
  <si>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</si>
  <si>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</si>
  <si>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</si>
  <si>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</si>
  <si>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</si>
  <si>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</si>
  <si>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</si>
  <si>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</si>
  <si>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</si>
  <si>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</si>
  <si>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</si>
  <si>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</si>
  <si>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</si>
  <si>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</si>
  <si>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</si>
  <si>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</si>
  <si>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</si>
  <si>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</si>
  <si>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</si>
  <si>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</si>
  <si>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</si>
  <si>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</si>
  <si>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</si>
  <si>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</si>
  <si>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</si>
  <si>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</si>
  <si>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</si>
  <si>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</si>
  <si>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</si>
  <si>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</si>
  <si>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</si>
  <si>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</si>
  <si>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</si>
  <si>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</si>
  <si>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</si>
  <si>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</si>
  <si>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</si>
  <si>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</si>
  <si>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</si>
  <si>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</si>
  <si>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</si>
  <si>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</si>
  <si>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</si>
  <si>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</si>
  <si>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</si>
  <si>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</si>
  <si>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</si>
  <si>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</si>
  <si>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</si>
  <si>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</si>
  <si>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</si>
  <si>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</si>
  <si>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</si>
  <si>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</si>
  <si>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</si>
  <si>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</si>
  <si>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</si>
  <si>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</si>
  <si>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</si>
  <si>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</si>
  <si>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</si>
  <si>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</si>
  <si>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</si>
  <si>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</si>
  <si>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</si>
  <si>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</si>
  <si>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</si>
  <si>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</si>
  <si>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</si>
  <si>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</si>
  <si>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</si>
  <si>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</si>
  <si>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</si>
  <si>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</si>
  <si>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</si>
  <si>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</si>
  <si>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</si>
  <si>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</si>
  <si>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</si>
  <si>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</si>
  <si>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</si>
  <si>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</si>
  <si>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</si>
  <si>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</si>
  <si>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</si>
  <si>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</si>
  <si>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</si>
  <si>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</si>
  <si>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</si>
  <si>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</si>
  <si>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</si>
  <si>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</si>
  <si>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</si>
  <si>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</si>
  <si>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</si>
  <si>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</si>
  <si>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</si>
  <si>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</si>
  <si>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</si>
  <si>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</si>
  <si>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</si>
  <si>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</si>
  <si>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</si>
  <si>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</si>
  <si>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</si>
  <si>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</si>
  <si>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</si>
  <si>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</si>
  <si>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</si>
  <si>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</si>
  <si>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</si>
  <si>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</si>
  <si>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</si>
  <si>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</si>
  <si>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</si>
  <si>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</si>
  <si>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</si>
  <si>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</si>
  <si>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</si>
  <si>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</si>
  <si>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</si>
  <si>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</si>
  <si>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</si>
  <si>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</si>
  <si>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</si>
  <si>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</si>
  <si>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</si>
  <si>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</si>
  <si>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</si>
  <si>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</si>
  <si>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</si>
  <si>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</si>
  <si>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</si>
  <si>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</si>
  <si>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</si>
  <si>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</si>
  <si>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</si>
  <si>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</si>
  <si>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</si>
  <si>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</si>
  <si>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</si>
  <si>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</si>
  <si>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</si>
  <si>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</si>
  <si>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</si>
  <si>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</si>
  <si>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</si>
  <si>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</si>
  <si>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</si>
  <si>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</si>
  <si>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</si>
  <si>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</si>
  <si>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</si>
  <si>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</si>
  <si>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</si>
  <si>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</si>
  <si>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</si>
  <si>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</si>
  <si>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</si>
  <si>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</si>
  <si>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</si>
  <si>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</si>
  <si>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</si>
  <si>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</si>
  <si>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</si>
  <si>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</si>
  <si>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</si>
  <si>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</si>
  <si>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</si>
  <si>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</si>
  <si>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</si>
  <si>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</si>
  <si>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</si>
  <si>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</si>
  <si>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</si>
  <si>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</si>
  <si>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</si>
  <si>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</si>
  <si>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</si>
  <si>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</si>
  <si>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</si>
  <si>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</si>
  <si>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</si>
  <si>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</si>
  <si>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</si>
  <si>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</si>
  <si>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</si>
  <si>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</si>
  <si>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</si>
  <si>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</si>
  <si>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</si>
  <si>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</si>
  <si>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</si>
  <si>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</si>
  <si>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</si>
  <si>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</si>
  <si>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</si>
  <si>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</si>
  <si>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</si>
  <si>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</si>
  <si>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</si>
  <si>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</si>
  <si>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</si>
  <si>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</si>
  <si>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</si>
  <si>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</si>
  <si>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</si>
  <si>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</si>
  <si>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</si>
  <si>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</si>
  <si>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</si>
  <si>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</si>
  <si>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</si>
  <si>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</si>
  <si>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</si>
  <si>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</si>
  <si>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</si>
  <si>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</si>
  <si>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</si>
  <si>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</si>
  <si>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</si>
  <si>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</si>
  <si>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</si>
  <si>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</si>
  <si>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</si>
  <si>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</si>
  <si>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</si>
  <si>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</si>
  <si>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</si>
  <si>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</si>
  <si>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</si>
  <si>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</si>
  <si>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</si>
  <si>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</si>
  <si>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</si>
  <si>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</si>
  <si>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</si>
  <si>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</si>
  <si>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</si>
  <si>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</si>
  <si>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</si>
  <si>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</si>
  <si>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</si>
  <si>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</si>
  <si>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</si>
  <si>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</si>
  <si>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</si>
  <si>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</si>
  <si>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</si>
  <si>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</si>
  <si>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</si>
  <si>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</si>
  <si>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</si>
  <si>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</si>
  <si>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</si>
  <si>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</si>
  <si>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</si>
  <si>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</si>
  <si>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</si>
  <si>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</si>
  <si>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</si>
  <si>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</si>
  <si>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</si>
  <si>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</si>
  <si>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</si>
  <si>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</si>
  <si>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</si>
  <si>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</si>
  <si>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</si>
  <si>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</si>
  <si>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</si>
  <si>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</si>
  <si>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</si>
  <si>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</si>
  <si>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</si>
  <si>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</si>
  <si>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</si>
  <si>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</si>
  <si>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</si>
  <si>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</si>
  <si>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</si>
  <si>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</si>
  <si>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</si>
  <si>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</si>
  <si>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</si>
  <si>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</si>
  <si>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</si>
  <si>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</si>
  <si>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</si>
  <si>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</si>
  <si>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</si>
  <si>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</si>
  <si>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</si>
  <si>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</si>
  <si>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</si>
  <si>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</si>
  <si>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</si>
  <si>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</si>
  <si>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</si>
  <si>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</si>
  <si>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</si>
  <si>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</si>
  <si>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</si>
  <si>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</si>
  <si>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</si>
  <si>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</si>
  <si>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</si>
  <si>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</si>
  <si>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</si>
  <si>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</si>
  <si>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</si>
  <si>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</si>
  <si>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</si>
  <si>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</si>
  <si>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</si>
  <si>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</si>
  <si>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</si>
  <si>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</si>
  <si>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</si>
  <si>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</si>
  <si>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</si>
  <si>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</si>
  <si>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</si>
  <si>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</si>
  <si>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</si>
  <si>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</si>
  <si>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</si>
  <si>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</si>
  <si>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</si>
  <si>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</si>
  <si>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</si>
  <si>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</si>
  <si>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</si>
  <si>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</si>
  <si>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</si>
  <si>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</si>
  <si>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</si>
  <si>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</si>
  <si>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</si>
  <si>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</si>
  <si>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</si>
  <si>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</si>
  <si>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</si>
  <si>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</si>
  <si>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</si>
  <si>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</si>
  <si>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</si>
  <si>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</si>
  <si>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</si>
  <si>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</si>
  <si>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</si>
  <si>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</si>
  <si>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</si>
  <si>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</si>
  <si>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</si>
  <si>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</si>
  <si>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</si>
  <si>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</si>
  <si>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</si>
  <si>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</si>
  <si>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</si>
  <si>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</si>
  <si>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</si>
  <si>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</si>
  <si>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</si>
  <si>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</si>
  <si>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</si>
  <si>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</si>
  <si>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</si>
  <si>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</si>
  <si>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</si>
  <si>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</si>
  <si>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</si>
  <si>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</si>
  <si>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</si>
  <si>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</si>
  <si>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</si>
  <si>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</si>
  <si>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</si>
  <si>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</si>
  <si>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</si>
  <si>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</si>
  <si>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</si>
  <si>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</si>
  <si>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</si>
  <si>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</si>
  <si>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</si>
  <si>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</si>
  <si>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</si>
  <si>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</si>
  <si>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</si>
  <si>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</si>
  <si>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</si>
  <si>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</si>
  <si>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</si>
  <si>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</si>
  <si>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</si>
  <si>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</si>
  <si>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</si>
  <si>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</si>
  <si>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</si>
  <si>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</si>
  <si>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</si>
  <si>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</si>
  <si>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</si>
  <si>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</si>
  <si>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</si>
  <si>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</si>
  <si>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</si>
  <si>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</si>
  <si>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</si>
  <si>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</si>
  <si>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</si>
  <si>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</si>
  <si>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</si>
  <si>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</si>
  <si>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</si>
  <si>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</si>
  <si>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</si>
  <si>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</si>
  <si>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</si>
  <si>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</si>
  <si>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</si>
  <si>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</si>
  <si>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</si>
  <si>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</si>
  <si>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</si>
  <si>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</si>
  <si>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</si>
  <si>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</si>
  <si>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</si>
  <si>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</si>
  <si>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</si>
  <si>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</si>
  <si>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</si>
  <si>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</si>
  <si>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</si>
  <si>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</si>
  <si>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</si>
  <si>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</si>
  <si>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</si>
  <si>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</si>
  <si>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</si>
  <si>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</si>
  <si>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</si>
  <si>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</si>
  <si>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</si>
  <si>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</si>
  <si>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</si>
  <si>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</si>
  <si>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</si>
  <si>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</si>
  <si>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</si>
  <si>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</si>
  <si>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</si>
  <si>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</si>
  <si>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</si>
  <si>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</si>
  <si>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</si>
  <si>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</si>
  <si>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</si>
  <si>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</si>
  <si>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</si>
  <si>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</si>
  <si>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</si>
  <si>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</si>
  <si>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</si>
  <si>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</si>
  <si>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</si>
  <si>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</si>
  <si>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</si>
  <si>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</si>
  <si>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</si>
  <si>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</si>
  <si>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</si>
  <si>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</si>
  <si>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</si>
  <si>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</si>
  <si>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</si>
  <si>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</si>
  <si>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</si>
  <si>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</si>
  <si>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</si>
  <si>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</si>
  <si>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</si>
  <si>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</si>
  <si>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</si>
  <si>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</si>
  <si>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</si>
  <si>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</si>
  <si>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</si>
  <si>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</si>
  <si>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</si>
  <si>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</si>
  <si>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</si>
  <si>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</si>
  <si>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</si>
  <si>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</si>
  <si>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</si>
  <si>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</si>
  <si>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</si>
  <si>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</si>
  <si>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</si>
  <si>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</si>
  <si>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</si>
  <si>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</si>
  <si>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</si>
  <si>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</si>
  <si>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</si>
  <si>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</si>
  <si>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</si>
  <si>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</si>
  <si>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</si>
  <si>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</si>
  <si>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</si>
  <si>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</si>
  <si>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</si>
  <si>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</si>
  <si>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</si>
  <si>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</si>
  <si>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</si>
  <si>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</si>
  <si>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</si>
  <si>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</si>
  <si>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</si>
  <si>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</si>
  <si>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</si>
  <si>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</si>
  <si>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</si>
  <si>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</si>
  <si>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</si>
  <si>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</si>
  <si>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</si>
  <si>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</si>
  <si>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</si>
  <si>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</si>
  <si>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</si>
  <si>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</si>
  <si>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</si>
  <si>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</si>
  <si>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</si>
  <si>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</si>
  <si>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</si>
  <si>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</si>
  <si>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</si>
  <si>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</si>
  <si>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</si>
  <si>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</si>
  <si>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</si>
  <si>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</si>
  <si>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</si>
  <si>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</si>
  <si>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</si>
  <si>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</si>
  <si>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</si>
  <si>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</si>
  <si>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</si>
  <si>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</si>
  <si>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</si>
  <si>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</si>
  <si>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</si>
  <si>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</si>
  <si>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</si>
  <si>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</si>
  <si>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</si>
  <si>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</si>
  <si>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</si>
  <si>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</si>
  <si>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</si>
  <si>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</si>
  <si>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</si>
  <si>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</si>
  <si>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</si>
  <si>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</si>
  <si>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</si>
  <si>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</si>
  <si>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</si>
  <si>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</si>
  <si>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</si>
  <si>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</si>
  <si>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</si>
  <si>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</si>
  <si>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</si>
  <si>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</si>
  <si>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</si>
  <si>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</si>
  <si>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</si>
  <si>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</si>
  <si>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</si>
  <si>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</si>
  <si>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</si>
  <si>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</si>
  <si>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</si>
  <si>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</si>
  <si>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</si>
  <si>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</si>
  <si>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</si>
  <si>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</si>
  <si>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</si>
  <si>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</si>
  <si>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</si>
  <si>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</si>
  <si>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</si>
  <si>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</si>
  <si>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</si>
  <si>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</si>
  <si>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</si>
  <si>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</si>
  <si>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</si>
  <si>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</si>
  <si>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</si>
  <si>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</si>
  <si>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</si>
  <si>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</si>
  <si>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</si>
  <si>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</si>
  <si>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</si>
  <si>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</si>
  <si>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</si>
  <si>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</si>
  <si>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</si>
  <si>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</si>
  <si>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</si>
  <si>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</si>
  <si>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</si>
  <si>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</si>
  <si>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</si>
  <si>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</si>
  <si>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</si>
  <si>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</si>
  <si>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</si>
  <si>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</si>
  <si>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</si>
  <si>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</si>
  <si>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</si>
  <si>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</si>
  <si>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</si>
  <si>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</si>
  <si>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</si>
  <si>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</si>
  <si>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</si>
  <si>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</si>
  <si>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</si>
  <si>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</si>
  <si>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</si>
  <si>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</si>
  <si>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</si>
  <si>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</si>
  <si>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</si>
  <si>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</si>
  <si>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</si>
  <si>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</si>
  <si>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</si>
  <si>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</si>
  <si>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</si>
  <si>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</si>
  <si>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</si>
  <si>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</si>
  <si>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</si>
  <si>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</si>
  <si>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</si>
  <si>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</si>
  <si>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</si>
  <si>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</si>
  <si>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</si>
  <si>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</si>
  <si>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</si>
  <si>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</si>
  <si>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</si>
  <si>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</si>
  <si>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</si>
  <si>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</si>
  <si>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</si>
  <si>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</si>
  <si>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</si>
  <si>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</si>
  <si>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</si>
  <si>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</si>
  <si>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</si>
  <si>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</si>
  <si>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</si>
  <si>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</si>
  <si>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</si>
  <si>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</si>
  <si>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</si>
  <si>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</si>
  <si>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</si>
  <si>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</si>
  <si>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</si>
  <si>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</si>
  <si>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</si>
  <si>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</si>
  <si>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</si>
  <si>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</si>
  <si>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</si>
  <si>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</si>
  <si>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</si>
  <si>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</si>
  <si>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</si>
  <si>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</si>
  <si>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</si>
  <si>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</si>
  <si>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</si>
  <si>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</si>
  <si>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</si>
  <si>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</si>
  <si>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</si>
  <si>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</si>
  <si>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</si>
  <si>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</si>
  <si>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</si>
  <si>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</si>
  <si>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</si>
  <si>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</si>
  <si>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</si>
  <si>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</si>
  <si>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</si>
  <si>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</si>
  <si>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</si>
  <si>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</si>
  <si>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</si>
  <si>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</si>
  <si>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</si>
  <si>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</si>
  <si>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</si>
  <si>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</si>
  <si>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</si>
  <si>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</si>
  <si>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</si>
  <si>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</si>
  <si>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</si>
  <si>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</si>
  <si>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</si>
  <si>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</si>
  <si>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</si>
  <si>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</si>
  <si>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</si>
  <si>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</si>
  <si>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</si>
  <si>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</si>
  <si>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</si>
  <si>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</si>
  <si>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</si>
  <si>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</si>
  <si>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</si>
  <si>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</si>
  <si>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</si>
  <si>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</si>
  <si>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</si>
  <si>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</si>
  <si>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</si>
  <si>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</si>
  <si>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</si>
  <si>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</si>
  <si>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</si>
  <si>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</si>
  <si>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</si>
  <si>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</si>
  <si>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</si>
  <si>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</si>
  <si>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</si>
  <si>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</si>
  <si>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</si>
  <si>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</si>
  <si>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</si>
  <si>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</si>
  <si>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</si>
  <si>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</si>
  <si>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</si>
  <si>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</si>
  <si>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</si>
  <si>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</si>
  <si>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</si>
  <si>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</si>
  <si>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</si>
  <si>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</si>
  <si>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</si>
  <si>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</si>
  <si>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</si>
  <si>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</si>
  <si>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</si>
  <si>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</si>
  <si>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</si>
  <si>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</si>
  <si>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</si>
  <si>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</si>
  <si>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</si>
  <si>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</si>
  <si>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</si>
  <si>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</si>
  <si>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</si>
  <si>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</si>
  <si>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</si>
  <si>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</si>
  <si>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</si>
  <si>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</si>
  <si>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</si>
  <si>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</si>
  <si>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</si>
  <si>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</si>
  <si>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</si>
  <si>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</si>
  <si>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</si>
  <si>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</si>
  <si>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</si>
  <si>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</si>
  <si>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</si>
  <si>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</si>
  <si>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</si>
  <si>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</si>
  <si>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</si>
  <si>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</si>
  <si>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</si>
  <si>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</si>
  <si>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</si>
  <si>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</si>
  <si>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</si>
  <si>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</si>
  <si>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</si>
  <si>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</si>
  <si>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</si>
  <si>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</si>
  <si>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</si>
  <si>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</si>
  <si>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</si>
  <si>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</si>
  <si>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</si>
  <si>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</si>
  <si>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</si>
  <si>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</si>
  <si>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</si>
  <si>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</si>
  <si>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</si>
  <si>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</si>
  <si>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</si>
  <si>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</si>
  <si>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</si>
  <si>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</si>
  <si>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</si>
  <si>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</si>
  <si>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</si>
  <si>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</si>
  <si>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</si>
  <si>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</si>
  <si>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</si>
  <si>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</si>
  <si>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</si>
  <si>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</si>
  <si>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</si>
  <si>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</si>
  <si>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</si>
  <si>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</si>
  <si>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</si>
  <si>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</si>
  <si>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</si>
  <si>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</si>
  <si>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</si>
  <si>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</si>
  <si>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</si>
  <si>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</si>
  <si>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</si>
  <si>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</si>
  <si>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</si>
  <si>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</si>
  <si>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</si>
  <si>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</si>
  <si>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</si>
  <si>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</si>
  <si>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</si>
  <si>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</si>
  <si>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</si>
  <si>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</si>
  <si>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</si>
  <si>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</si>
  <si>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</si>
  <si>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</si>
  <si>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</si>
  <si>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</si>
  <si>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</si>
  <si>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</si>
  <si>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</si>
  <si>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</si>
  <si>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</si>
  <si>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</si>
  <si>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</si>
  <si>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</si>
  <si>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</si>
  <si>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</si>
  <si>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</si>
  <si>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</si>
  <si>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</si>
  <si>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</si>
  <si>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</si>
  <si>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</si>
  <si>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</si>
  <si>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</si>
  <si>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</si>
  <si>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</si>
  <si>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</si>
  <si>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</si>
  <si>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</si>
  <si>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</si>
  <si>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</si>
  <si>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</si>
  <si>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</si>
  <si>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</si>
  <si>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</si>
  <si>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</si>
  <si>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</si>
  <si>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</si>
  <si>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</si>
  <si>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</si>
  <si>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</si>
  <si>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</si>
  <si>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</si>
  <si>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</si>
  <si>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</si>
  <si>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</si>
  <si>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</si>
  <si>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</si>
  <si>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</si>
  <si>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</si>
  <si>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</si>
  <si>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</si>
  <si>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</si>
  <si>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</si>
  <si>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</si>
  <si>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</si>
  <si>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</si>
  <si>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</si>
  <si>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</si>
  <si>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</si>
  <si>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</si>
  <si>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</si>
  <si>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</si>
  <si>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</si>
  <si>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</si>
  <si>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</si>
  <si>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</si>
  <si>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</si>
  <si>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</si>
  <si>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</si>
  <si>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</si>
  <si>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</si>
  <si>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</si>
  <si>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</si>
  <si>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</si>
  <si>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</si>
  <si>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</si>
  <si>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</si>
  <si>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</si>
  <si>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</si>
  <si>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</si>
  <si>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</si>
  <si>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</si>
  <si>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</si>
  <si>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</si>
  <si>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</si>
  <si>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</si>
  <si>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</si>
  <si>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</si>
  <si>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</si>
  <si>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</si>
  <si>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</si>
  <si>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</si>
  <si>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</si>
  <si>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</si>
  <si>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</si>
  <si>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</si>
  <si>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</si>
  <si>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</si>
  <si>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</si>
  <si>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</si>
  <si>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</si>
  <si>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</si>
  <si>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</si>
  <si>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</si>
  <si>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</si>
  <si>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</si>
  <si>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</si>
  <si>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</si>
  <si>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</si>
  <si>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</si>
  <si>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</si>
  <si>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</si>
  <si>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</si>
  <si>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</si>
  <si>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</si>
  <si>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</si>
  <si>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</si>
  <si>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</si>
  <si>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</si>
  <si>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</si>
  <si>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</si>
  <si>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</si>
  <si>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</si>
  <si>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</si>
  <si>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</si>
  <si>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</si>
  <si>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</si>
  <si>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</si>
  <si>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</si>
  <si>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</si>
  <si>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</si>
  <si>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</si>
  <si>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</si>
  <si>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</si>
  <si>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</si>
  <si>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</si>
  <si>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</si>
  <si>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</si>
  <si>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</si>
  <si>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</si>
  <si>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</si>
  <si>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</si>
  <si>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</si>
  <si>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</si>
  <si>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</si>
  <si>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</si>
  <si>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</si>
  <si>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</si>
  <si>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</si>
  <si>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</si>
  <si>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</si>
  <si>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</si>
  <si>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</si>
  <si>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</si>
  <si>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</si>
  <si>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</si>
  <si>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</si>
  <si>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</si>
  <si>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</si>
  <si>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</si>
  <si>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</si>
  <si>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</si>
  <si>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</si>
  <si>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</si>
  <si>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</si>
  <si>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</si>
  <si>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</si>
  <si>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</si>
  <si>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</si>
  <si>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</si>
  <si>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</si>
  <si>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</si>
  <si>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</si>
  <si>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</si>
  <si>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</si>
  <si>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</si>
  <si>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</si>
  <si>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</si>
  <si>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</si>
  <si>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</si>
  <si>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</si>
  <si>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</si>
  <si>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</si>
  <si>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</si>
  <si>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</si>
  <si>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</si>
  <si>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</si>
  <si>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</si>
  <si>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</si>
  <si>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</si>
  <si>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</si>
  <si>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</si>
  <si>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</si>
  <si>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</si>
  <si>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</si>
  <si>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</si>
  <si>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</si>
  <si>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</si>
  <si>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</si>
  <si>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</si>
  <si>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</si>
  <si>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</si>
  <si>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</si>
  <si>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</si>
  <si>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</si>
  <si>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</si>
  <si>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</si>
  <si>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</si>
  <si>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</si>
  <si>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</si>
  <si>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</si>
  <si>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</si>
  <si>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</si>
  <si>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</si>
  <si>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</si>
  <si>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</si>
  <si>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</si>
  <si>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</si>
  <si>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</si>
  <si>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</si>
  <si>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</si>
  <si>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</si>
  <si>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</si>
  <si>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</si>
  <si>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</si>
  <si>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</si>
  <si>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</si>
  <si>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</si>
  <si>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</si>
  <si>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</si>
  <si>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</si>
  <si>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</si>
  <si>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</si>
  <si>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</si>
  <si>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</si>
  <si>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</si>
  <si>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</si>
  <si>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</si>
  <si>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</si>
  <si>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</si>
  <si>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</si>
  <si>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</si>
  <si>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</si>
  <si>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</si>
  <si>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</si>
  <si>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</si>
  <si>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</si>
  <si>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</si>
  <si>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</si>
  <si>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</si>
  <si>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</si>
  <si>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</si>
  <si>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</si>
  <si>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</si>
  <si>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</si>
  <si>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</si>
  <si>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</si>
  <si>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</si>
  <si>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</si>
  <si>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</si>
  <si>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</si>
  <si>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</si>
  <si>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</si>
  <si>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</si>
  <si>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</si>
  <si>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</si>
  <si>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</si>
  <si>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</si>
  <si>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</si>
  <si>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</si>
  <si>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</si>
  <si>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</si>
  <si>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</si>
  <si>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</si>
  <si>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</si>
  <si>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</si>
  <si>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</si>
  <si>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</si>
  <si>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</si>
  <si>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</si>
  <si>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</si>
  <si>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</si>
  <si>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</si>
  <si>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</si>
  <si>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</si>
  <si>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</si>
  <si>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</si>
  <si>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</si>
  <si>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</si>
  <si>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</si>
  <si>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</si>
  <si>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</si>
  <si>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</si>
  <si>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</si>
  <si>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</si>
  <si>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</si>
  <si>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</si>
  <si>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</si>
  <si>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</si>
  <si>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</si>
  <si>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</si>
  <si>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</si>
  <si>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</si>
  <si>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</si>
  <si>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</si>
  <si>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</si>
  <si>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</si>
  <si>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</si>
  <si>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</si>
  <si>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</si>
  <si>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</si>
  <si>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</si>
  <si>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</si>
  <si>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</si>
  <si>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</si>
  <si>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</si>
  <si>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</si>
  <si>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</si>
  <si>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</si>
  <si>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</si>
  <si>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</si>
  <si>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</si>
  <si>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</si>
  <si>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</si>
  <si>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</si>
  <si>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</si>
  <si>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</si>
  <si>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</si>
  <si>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</si>
  <si>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</si>
  <si>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</si>
  <si>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</si>
  <si>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</si>
  <si>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</si>
  <si>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</si>
  <si>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</si>
  <si>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</si>
  <si>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</si>
  <si>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</si>
  <si>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</si>
  <si>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</si>
  <si>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</si>
  <si>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</si>
  <si>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</si>
  <si>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</si>
  <si>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</si>
  <si>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</si>
  <si>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</si>
  <si>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</si>
  <si>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</si>
  <si>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</si>
  <si>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</si>
  <si>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</si>
  <si>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</si>
  <si>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</si>
  <si>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</si>
  <si>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</si>
  <si>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</si>
  <si>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</si>
  <si>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</si>
  <si>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</si>
  <si>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</si>
  <si>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</si>
  <si>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</si>
  <si>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</si>
  <si>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</si>
  <si>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</si>
  <si>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</si>
  <si>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</si>
  <si>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</si>
  <si>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</si>
  <si>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</si>
  <si>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</si>
  <si>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</si>
  <si>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</si>
  <si>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</si>
  <si>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</si>
  <si>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</si>
  <si>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</si>
  <si>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</si>
  <si>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</si>
  <si>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</si>
  <si>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</si>
  <si>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</si>
  <si>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</si>
  <si>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</si>
  <si>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</si>
  <si>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</si>
  <si>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</si>
  <si>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</si>
  <si>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</si>
  <si>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</si>
  <si>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</si>
  <si>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</si>
  <si>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</si>
  <si>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</si>
  <si>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</si>
  <si>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</si>
  <si>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</si>
  <si>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</si>
  <si>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</si>
  <si>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</si>
  <si>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</si>
  <si>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</si>
  <si>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</si>
  <si>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</si>
  <si>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</si>
  <si>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</si>
  <si>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</si>
  <si>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</si>
  <si>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</si>
  <si>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</si>
  <si>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</si>
  <si>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</si>
  <si>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</si>
  <si>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</si>
  <si>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</si>
  <si>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</si>
  <si>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</si>
  <si>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</si>
  <si>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</si>
  <si>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</si>
  <si>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</si>
  <si>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</si>
  <si>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</si>
  <si>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</si>
  <si>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</si>
  <si>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</si>
  <si>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</si>
  <si>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</si>
  <si>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</si>
  <si>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</si>
  <si>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</si>
  <si>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</si>
  <si>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</si>
  <si>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</si>
  <si>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</si>
  <si>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</si>
  <si>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</si>
  <si>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</si>
  <si>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</si>
  <si>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</si>
  <si>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</si>
  <si>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</si>
  <si>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</si>
  <si>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</si>
  <si>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</si>
  <si>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</si>
  <si>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</si>
  <si>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</si>
  <si>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</si>
  <si>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</si>
  <si>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</si>
  <si>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</si>
  <si>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</si>
  <si>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</si>
  <si>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</si>
  <si>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</si>
  <si>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</si>
  <si>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</si>
  <si>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</si>
  <si>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</si>
  <si>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</si>
  <si>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</si>
  <si>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</si>
  <si>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</si>
  <si>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</si>
  <si>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</si>
  <si>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</si>
  <si>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</si>
  <si>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</si>
  <si>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</si>
  <si>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</si>
  <si>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</si>
  <si>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</si>
  <si>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</si>
  <si>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</si>
  <si>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</si>
  <si>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</si>
  <si>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</si>
  <si>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</si>
  <si>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</si>
  <si>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</si>
  <si>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</si>
  <si>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</si>
  <si>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</si>
  <si>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</si>
  <si>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</si>
  <si>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</si>
  <si>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</si>
  <si>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</si>
  <si>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</si>
  <si>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</si>
  <si>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</si>
  <si>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</si>
  <si>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</si>
  <si>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</si>
  <si>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</si>
  <si>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</si>
  <si>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</si>
  <si>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</si>
  <si>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</si>
  <si>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</si>
  <si>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</si>
  <si>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</si>
  <si>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</si>
  <si>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</si>
  <si>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</si>
  <si>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</si>
  <si>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</si>
  <si>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</si>
  <si>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</si>
  <si>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</si>
  <si>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</si>
  <si>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</si>
  <si>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</si>
  <si>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</si>
  <si>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</si>
  <si>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</si>
  <si>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</si>
  <si>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</si>
  <si>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</si>
  <si>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</si>
  <si>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</si>
  <si>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</si>
  <si>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</si>
  <si>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</si>
  <si>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</si>
  <si>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</si>
  <si>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</si>
  <si>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</si>
  <si>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</si>
  <si>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</si>
  <si>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</si>
  <si>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</si>
  <si>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</si>
  <si>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</si>
  <si>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</si>
  <si>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</si>
  <si>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</si>
  <si>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</si>
  <si>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</si>
  <si>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</si>
  <si>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</si>
  <si>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</si>
  <si>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</si>
  <si>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</si>
  <si>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</si>
  <si>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</si>
  <si>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</si>
  <si>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</si>
  <si>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</si>
  <si>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</si>
  <si>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</si>
  <si>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</si>
  <si>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</si>
  <si>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</si>
  <si>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</si>
  <si>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</si>
  <si>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</si>
  <si>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</si>
  <si>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</si>
  <si>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</si>
  <si>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</si>
  <si>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</si>
  <si>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</si>
  <si>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</si>
  <si>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</si>
  <si>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</si>
  <si>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</si>
  <si>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</si>
  <si>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</si>
  <si>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</si>
  <si>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</si>
  <si>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</si>
  <si>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</si>
  <si>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</si>
  <si>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</si>
  <si>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</si>
  <si>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</si>
  <si>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</si>
  <si>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</si>
  <si>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</si>
  <si>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</si>
  <si>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</si>
  <si>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</si>
  <si>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</si>
  <si>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</si>
  <si>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</si>
  <si>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</si>
  <si>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</si>
  <si>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</si>
  <si>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</si>
  <si>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</si>
  <si>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</si>
  <si>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</si>
  <si>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</si>
  <si>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</si>
  <si>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</si>
  <si>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</si>
  <si>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</si>
  <si>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</si>
  <si>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</si>
  <si>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</si>
  <si>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</si>
  <si>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</si>
  <si>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</si>
  <si>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</si>
  <si>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</si>
  <si>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</si>
  <si>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</si>
  <si>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</si>
  <si>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</si>
  <si>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</si>
  <si>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</si>
  <si>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</si>
  <si>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</si>
  <si>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</si>
  <si>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</si>
  <si>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</si>
  <si>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</si>
  <si>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</si>
  <si>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</si>
  <si>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</si>
  <si>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</si>
  <si>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</si>
  <si>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</si>
  <si>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</si>
  <si>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</si>
  <si>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</si>
  <si>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</si>
  <si>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</si>
  <si>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</si>
  <si>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</si>
  <si>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</si>
  <si>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</si>
  <si>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</si>
  <si>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</si>
  <si>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</si>
  <si>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</si>
  <si>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</si>
  <si>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</si>
  <si>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</si>
  <si>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</si>
  <si>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</si>
  <si>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</si>
  <si>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</si>
  <si>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</si>
  <si>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</si>
  <si>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</si>
  <si>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</si>
  <si>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</si>
  <si>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</si>
  <si>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</si>
  <si>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</si>
  <si>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</si>
  <si>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</si>
  <si>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</si>
  <si>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</si>
  <si>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</si>
  <si>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</si>
  <si>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</si>
  <si>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</si>
  <si>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</si>
  <si>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</si>
  <si>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</si>
  <si>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</si>
  <si>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</si>
  <si>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</si>
  <si>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</si>
  <si>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</si>
  <si>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</si>
  <si>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</si>
  <si>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</si>
  <si>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</si>
  <si>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</si>
  <si>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</si>
  <si>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</si>
  <si>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</si>
  <si>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</si>
  <si>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</si>
  <si>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</si>
  <si>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</si>
  <si>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</si>
  <si>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</si>
  <si>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</si>
  <si>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</si>
  <si>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</si>
  <si>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</si>
  <si>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</si>
  <si>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</si>
  <si>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</si>
  <si>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</si>
  <si>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</si>
  <si>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</si>
  <si>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</si>
  <si>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</si>
  <si>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</si>
  <si>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</si>
  <si>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</si>
  <si>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</si>
  <si>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</si>
  <si>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</si>
  <si>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</si>
  <si>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</si>
  <si>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</si>
  <si>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</si>
  <si>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</si>
  <si>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</si>
  <si>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</si>
  <si>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</si>
  <si>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</si>
  <si>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</si>
  <si>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</si>
  <si>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</si>
  <si>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</si>
  <si>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</si>
  <si>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</si>
  <si>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</si>
  <si>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</si>
  <si>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</si>
  <si>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</si>
  <si>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</si>
  <si>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</si>
  <si>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</si>
  <si>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</si>
  <si>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</si>
  <si>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</si>
  <si>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</si>
  <si>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</si>
  <si>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</si>
  <si>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</si>
  <si>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</si>
  <si>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</si>
  <si>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</si>
  <si>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</si>
  <si>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</si>
  <si>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</si>
  <si>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</si>
  <si>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</si>
  <si>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</si>
  <si>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</si>
  <si>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</si>
  <si>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</si>
  <si>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</si>
  <si>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</si>
  <si>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</si>
  <si>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</si>
  <si>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</si>
  <si>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</si>
  <si>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</si>
  <si>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</si>
  <si>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</si>
  <si>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</si>
  <si>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</si>
  <si>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</si>
  <si>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</si>
  <si>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</si>
  <si>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</si>
  <si>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</si>
  <si>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</si>
  <si>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</si>
  <si>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</si>
  <si>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</si>
  <si>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</si>
  <si>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</si>
  <si>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</si>
  <si>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</si>
  <si>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</si>
  <si>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</si>
  <si>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</si>
  <si>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</si>
  <si>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</si>
  <si>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</si>
  <si>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</si>
  <si>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</si>
  <si>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</si>
  <si>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</si>
  <si>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</si>
  <si>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</si>
  <si>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</si>
  <si>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</si>
  <si>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</si>
  <si>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</si>
  <si>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</si>
  <si>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</si>
  <si>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</si>
  <si>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</si>
  <si>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</si>
  <si>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</si>
  <si>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</si>
  <si>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</si>
  <si>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</si>
  <si>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</si>
  <si>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</si>
  <si>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</si>
  <si>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</si>
  <si>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</si>
  <si>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</si>
  <si>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</si>
  <si>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</si>
  <si>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</si>
  <si>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</si>
  <si>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</si>
  <si>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</si>
  <si>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</si>
  <si>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</si>
  <si>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</si>
  <si>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</si>
  <si>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</si>
  <si>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</si>
  <si>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</si>
  <si>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</si>
  <si>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</si>
  <si>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</si>
  <si>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</si>
  <si>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</si>
  <si>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</si>
  <si>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</si>
  <si>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</si>
  <si>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</si>
  <si>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</si>
  <si>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</si>
  <si>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</si>
  <si>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</si>
  <si>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</si>
  <si>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</si>
  <si>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</si>
  <si>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</si>
  <si>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</si>
  <si>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</si>
  <si>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</si>
  <si>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</si>
  <si>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</si>
  <si>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</si>
  <si>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</si>
  <si>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</si>
  <si>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</si>
  <si>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</si>
  <si>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</si>
  <si>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</si>
  <si>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</si>
  <si>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</si>
  <si>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</si>
  <si>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</si>
  <si>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</si>
  <si>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</si>
  <si>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</si>
  <si>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</si>
  <si>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</si>
  <si>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</si>
  <si>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</si>
  <si>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</si>
  <si>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</si>
  <si>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</si>
  <si>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</si>
  <si>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</si>
  <si>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</si>
  <si>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</si>
  <si>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</si>
  <si>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</si>
  <si>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</si>
  <si>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</si>
  <si>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</si>
  <si>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</si>
  <si>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</si>
  <si>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</si>
  <si>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</si>
  <si>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</si>
  <si>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</si>
  <si>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</si>
  <si>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</si>
  <si>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</si>
  <si>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</si>
  <si>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</si>
  <si>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</si>
  <si>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</si>
  <si>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</si>
  <si>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</si>
  <si>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</si>
  <si>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</si>
  <si>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</si>
  <si>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</si>
  <si>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</si>
  <si>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</si>
  <si>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</si>
  <si>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</si>
  <si>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</si>
  <si>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</si>
  <si>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</si>
  <si>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</si>
  <si>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</si>
  <si>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</si>
  <si>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</si>
  <si>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</si>
  <si>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</si>
  <si>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</si>
  <si>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</si>
  <si>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</si>
  <si>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</si>
  <si>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</si>
  <si>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</si>
  <si>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</si>
  <si>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</si>
  <si>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</si>
  <si>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</si>
  <si>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</si>
  <si>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</si>
  <si>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</si>
  <si>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</si>
  <si>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</si>
  <si>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</si>
  <si>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</si>
  <si>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</si>
  <si>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</si>
  <si>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</si>
  <si>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</si>
  <si>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</si>
  <si>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</si>
  <si>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</si>
  <si>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</si>
  <si>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</si>
  <si>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</si>
  <si>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</si>
  <si>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</si>
  <si>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</si>
  <si>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</si>
  <si>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</si>
  <si>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</si>
  <si>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</si>
  <si>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</si>
  <si>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</si>
  <si>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</si>
  <si>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</si>
  <si>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</si>
  <si>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</si>
  <si>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</si>
  <si>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</si>
  <si>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</si>
  <si>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</si>
  <si>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</si>
  <si>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</si>
  <si>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</si>
  <si>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</si>
  <si>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</si>
  <si>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</si>
  <si>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</si>
  <si>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</si>
  <si>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</si>
  <si>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</si>
  <si>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</si>
  <si>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</si>
  <si>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</si>
  <si>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</si>
  <si>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</si>
  <si>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</si>
  <si>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</si>
  <si>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</si>
  <si>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</si>
  <si>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</si>
  <si>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</si>
  <si>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</si>
  <si>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</si>
  <si>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</si>
  <si>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</si>
  <si>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</si>
  <si>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</si>
  <si>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</si>
  <si>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</si>
  <si>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</si>
  <si>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</si>
  <si>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</si>
  <si>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</si>
  <si>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</si>
  <si>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</si>
  <si>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</si>
  <si>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</si>
  <si>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</si>
  <si>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</si>
  <si>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</si>
  <si>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</si>
  <si>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</si>
  <si>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</si>
  <si>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</si>
  <si>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</si>
  <si>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</si>
  <si>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</si>
  <si>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</si>
  <si>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</si>
  <si>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</si>
  <si>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</si>
  <si>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</si>
  <si>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</si>
  <si>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</si>
  <si>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</si>
  <si>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</si>
  <si>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</si>
  <si>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</si>
  <si>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</si>
  <si>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</si>
  <si>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</si>
  <si>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</si>
  <si>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</si>
  <si>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</si>
  <si>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</si>
  <si>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</si>
  <si>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</si>
  <si>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</si>
  <si>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</si>
  <si>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</si>
  <si>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</si>
  <si>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</si>
  <si>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</si>
  <si>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</si>
  <si>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</si>
  <si>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</si>
  <si>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</si>
  <si>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</si>
  <si>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</si>
  <si>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</si>
  <si>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</si>
  <si>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</si>
  <si>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</si>
  <si>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</si>
  <si>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</si>
  <si>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</si>
  <si>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</si>
  <si>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</si>
  <si>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</si>
  <si>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</si>
  <si>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</si>
  <si>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</si>
  <si>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</si>
  <si>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</si>
  <si>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</si>
  <si>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</si>
  <si>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</si>
  <si>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</si>
  <si>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</si>
  <si>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</si>
  <si>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</si>
  <si>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</si>
  <si>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</si>
  <si>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</si>
  <si>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</si>
  <si>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</si>
  <si>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</si>
  <si>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</si>
  <si>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</si>
  <si>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</si>
  <si>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</si>
  <si>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</si>
  <si>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</si>
  <si>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</si>
  <si>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</si>
  <si>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</si>
  <si>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</si>
  <si>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</si>
  <si>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</si>
  <si>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</si>
  <si>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</si>
  <si>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</si>
  <si>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</si>
  <si>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</si>
  <si>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</si>
  <si>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</si>
  <si>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</si>
  <si>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</si>
  <si>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</si>
  <si>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</si>
  <si>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</si>
  <si>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</si>
  <si>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</si>
  <si>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</si>
  <si>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</si>
  <si>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</si>
  <si>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</si>
  <si>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</si>
  <si>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</si>
  <si>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</si>
  <si>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</si>
  <si>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</si>
  <si>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</si>
  <si>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</si>
  <si>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</si>
  <si>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</si>
  <si>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</si>
  <si>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</si>
  <si>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</si>
  <si>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</si>
  <si>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</si>
  <si>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</si>
  <si>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</si>
  <si>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</si>
  <si>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</si>
  <si>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</si>
  <si>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</si>
  <si>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</si>
  <si>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</si>
  <si>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</si>
  <si>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</si>
  <si>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</si>
  <si>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</si>
  <si>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</si>
  <si>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</si>
  <si>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</si>
  <si>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</si>
  <si>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</si>
  <si>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</si>
  <si>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</si>
  <si>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</si>
  <si>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</si>
  <si>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</si>
  <si>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</si>
  <si>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</si>
  <si>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</si>
  <si>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</si>
  <si>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</si>
  <si>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</si>
  <si>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</si>
  <si>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</si>
  <si>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</si>
  <si>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</si>
  <si>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</si>
  <si>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</si>
  <si>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</si>
  <si>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</si>
  <si>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</si>
  <si>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</si>
  <si>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</si>
  <si>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</si>
  <si>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</si>
  <si>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</si>
  <si>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</si>
  <si>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</si>
  <si>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</si>
  <si>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</si>
  <si>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</si>
  <si>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</si>
  <si>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</si>
  <si>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</si>
  <si>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</si>
  <si>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</si>
  <si>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</si>
  <si>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</si>
  <si>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</si>
  <si>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</si>
  <si>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</si>
  <si>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</si>
  <si>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</si>
  <si>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</si>
  <si>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</si>
  <si>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</si>
  <si>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</si>
  <si>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</si>
  <si>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</si>
  <si>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</si>
  <si>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</si>
  <si>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</si>
  <si>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</si>
  <si>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</si>
  <si>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</si>
  <si>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</si>
  <si>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</si>
  <si>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</si>
  <si>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</si>
  <si>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</si>
  <si>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</si>
  <si>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</si>
  <si>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</si>
  <si>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</si>
  <si>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</si>
  <si>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</si>
  <si>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</si>
  <si>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</si>
  <si>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</si>
  <si>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</si>
  <si>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</si>
  <si>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</si>
  <si>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</si>
  <si>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</si>
  <si>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</si>
  <si>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</si>
  <si>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</si>
  <si>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</si>
  <si>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</si>
  <si>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</si>
  <si>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</si>
  <si>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</si>
  <si>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</si>
  <si>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</si>
  <si>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</si>
  <si>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</si>
  <si>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</si>
  <si>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</si>
  <si>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</si>
  <si>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</si>
  <si>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</si>
  <si>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</si>
  <si>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</si>
  <si>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</si>
  <si>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</si>
  <si>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</si>
  <si>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</si>
  <si>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</si>
  <si>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</si>
  <si>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</si>
  <si>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</si>
  <si>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</si>
  <si>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</si>
  <si>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</si>
  <si>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</si>
  <si>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</si>
  <si>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</si>
  <si>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</si>
  <si>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</si>
  <si>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</si>
  <si>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</si>
  <si>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</si>
  <si>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</si>
  <si>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</si>
  <si>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</si>
  <si>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</si>
  <si>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</si>
  <si>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</si>
  <si>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</si>
  <si>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</si>
  <si>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</si>
  <si>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</si>
  <si>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</si>
  <si>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</si>
  <si>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</si>
  <si>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</si>
  <si>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</si>
  <si>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</si>
  <si>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</si>
  <si>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</si>
  <si>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</si>
  <si>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</si>
  <si>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</si>
  <si>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</si>
  <si>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</si>
  <si>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</si>
  <si>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</si>
  <si>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</si>
  <si>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</si>
  <si>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</si>
  <si>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</si>
  <si>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</si>
  <si>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</si>
  <si>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</si>
  <si>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</si>
  <si>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</si>
  <si>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</si>
  <si>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</si>
  <si>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</si>
  <si>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</si>
  <si>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</si>
  <si>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</si>
  <si>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</si>
  <si>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</si>
  <si>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</si>
  <si>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</si>
  <si>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</si>
  <si>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</si>
  <si>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</si>
  <si>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</si>
  <si>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</si>
  <si>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</si>
  <si>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</si>
  <si>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</si>
  <si>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</si>
  <si>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</si>
  <si>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</si>
  <si>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</si>
  <si>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</si>
  <si>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</si>
  <si>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</si>
  <si>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</si>
  <si>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</si>
  <si>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</si>
  <si>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</si>
  <si>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</si>
  <si>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</si>
  <si>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</si>
  <si>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</si>
  <si>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</si>
  <si>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</si>
  <si>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</si>
  <si>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</si>
  <si>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</si>
  <si>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</si>
  <si>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</si>
  <si>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</si>
  <si>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</si>
  <si>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</si>
  <si>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</si>
  <si>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</si>
  <si>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</si>
  <si>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</si>
  <si>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</si>
  <si>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</si>
  <si>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</si>
  <si>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</si>
  <si>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</si>
  <si>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</si>
  <si>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</si>
  <si>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</si>
  <si>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</si>
  <si>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</si>
  <si>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</si>
  <si>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</si>
  <si>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</si>
  <si>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</si>
  <si>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</si>
  <si>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</si>
  <si>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</si>
  <si>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</si>
  <si>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</si>
  <si>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</si>
  <si>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</si>
  <si>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</si>
  <si>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</si>
  <si>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</si>
  <si>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</si>
  <si>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</si>
  <si>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</si>
  <si>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</si>
  <si>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</si>
  <si>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</si>
  <si>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</si>
  <si>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</si>
  <si>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</si>
  <si>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</si>
  <si>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</si>
  <si>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</si>
  <si>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</si>
  <si>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</si>
  <si>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</si>
  <si>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</si>
  <si>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</si>
  <si>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</si>
  <si>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</si>
  <si>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</si>
  <si>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</si>
  <si>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</si>
  <si>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</si>
  <si>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</si>
  <si>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</si>
  <si>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</si>
  <si>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</si>
  <si>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</si>
  <si>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</si>
  <si>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</si>
  <si>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</si>
  <si>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</si>
  <si>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</si>
  <si>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</si>
  <si>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</si>
  <si>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</si>
  <si>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</si>
  <si>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</si>
  <si>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</si>
  <si>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</si>
  <si>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</si>
  <si>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</si>
  <si>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</si>
  <si>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</si>
  <si>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</si>
  <si>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</si>
  <si>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</si>
  <si>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</si>
  <si>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</si>
  <si>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</si>
  <si>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</si>
  <si>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</si>
  <si>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</si>
  <si>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</si>
  <si>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</si>
  <si>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</si>
  <si>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</si>
  <si>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</si>
  <si>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</si>
  <si>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</si>
  <si>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</si>
  <si>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</si>
  <si>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</si>
  <si>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</si>
  <si>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</si>
  <si>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</si>
  <si>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</si>
  <si>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</si>
  <si>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</si>
  <si>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</si>
  <si>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</si>
  <si>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</si>
  <si>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</si>
  <si>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</si>
  <si>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</si>
  <si>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</si>
  <si>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</si>
  <si>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</si>
  <si>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</si>
  <si>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</si>
  <si>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</si>
  <si>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</si>
  <si>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</si>
  <si>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</si>
  <si>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</si>
  <si>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</si>
  <si>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</si>
  <si>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</si>
  <si>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</si>
  <si>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</si>
  <si>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</si>
  <si>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</si>
  <si>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</si>
  <si>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</si>
  <si>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</si>
  <si>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</si>
  <si>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</si>
  <si>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</si>
  <si>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</si>
  <si>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</si>
  <si>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</si>
  <si>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</si>
  <si>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</si>
  <si>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</si>
  <si>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</si>
  <si>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</si>
  <si>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</si>
  <si>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</si>
  <si>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</si>
  <si>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</si>
  <si>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</si>
  <si>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</si>
  <si>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</si>
  <si>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</si>
  <si>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</si>
  <si>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</si>
  <si>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</si>
  <si>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</si>
  <si>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</si>
  <si>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</si>
  <si>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</si>
  <si>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</si>
  <si>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</si>
  <si>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</si>
  <si>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</si>
  <si>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</si>
  <si>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</si>
  <si>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</si>
  <si>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</si>
  <si>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</si>
  <si>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</si>
  <si>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</si>
  <si>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</si>
  <si>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</si>
  <si>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</si>
  <si>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</si>
  <si>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</si>
  <si>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</si>
  <si>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</si>
  <si>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</si>
  <si>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</si>
  <si>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</si>
  <si>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</si>
  <si>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</si>
  <si>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</si>
  <si>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</si>
  <si>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</si>
  <si>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</si>
  <si>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</si>
  <si>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</si>
  <si>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</si>
  <si>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</si>
  <si>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</si>
  <si>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</si>
  <si>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</si>
  <si>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</si>
  <si>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</si>
  <si>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</si>
  <si>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</si>
  <si>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</si>
  <si>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</si>
  <si>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</si>
  <si>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</si>
  <si>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</si>
  <si>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</si>
  <si>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</si>
  <si>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</si>
  <si>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</si>
  <si>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</si>
  <si>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</si>
  <si>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</si>
  <si>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</si>
  <si>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</si>
  <si>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</si>
  <si>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</si>
  <si>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</si>
  <si>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</si>
  <si>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</si>
  <si>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</si>
  <si>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</si>
  <si>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</si>
  <si>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</si>
  <si>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</si>
  <si>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</si>
  <si>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</si>
  <si>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</si>
  <si>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</si>
  <si>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</si>
  <si>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</si>
  <si>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</si>
  <si>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</si>
  <si>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</si>
  <si>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</si>
  <si>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</si>
  <si>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</si>
  <si>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</si>
  <si>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</si>
  <si>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</si>
  <si>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</si>
  <si>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</si>
  <si>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</si>
  <si>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</si>
  <si>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</si>
  <si>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</si>
  <si>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</si>
  <si>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</si>
  <si>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</si>
  <si>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</si>
  <si>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</si>
  <si>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</si>
  <si>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</si>
  <si>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</si>
  <si>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</si>
  <si>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</si>
  <si>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</si>
  <si>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</si>
  <si>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</si>
  <si>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</si>
  <si>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</si>
  <si>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</si>
  <si>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</si>
  <si>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</si>
  <si>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</si>
  <si>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</si>
  <si>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</si>
  <si>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</si>
  <si>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</si>
  <si>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</si>
  <si>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</si>
  <si>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</si>
  <si>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</si>
  <si>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</si>
  <si>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</si>
  <si>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</si>
  <si>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</si>
  <si>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</si>
  <si>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</si>
  <si>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</si>
  <si>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</si>
  <si>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</si>
  <si>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</si>
  <si>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</si>
  <si>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</si>
  <si>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</si>
  <si>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</si>
  <si>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</si>
  <si>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</si>
  <si>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</si>
  <si>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</si>
  <si>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</si>
  <si>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</si>
  <si>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</si>
  <si>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</si>
  <si>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</si>
  <si>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</si>
  <si>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</si>
  <si>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</si>
  <si>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</si>
  <si>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</si>
  <si>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</si>
  <si>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</si>
  <si>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</si>
  <si>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</si>
  <si>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</si>
  <si>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</si>
  <si>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</si>
  <si>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</si>
  <si>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</si>
  <si>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</si>
  <si>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</si>
  <si>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</si>
  <si>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</si>
  <si>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</si>
  <si>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</si>
  <si>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</si>
  <si>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</si>
  <si>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</si>
  <si>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</si>
  <si>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</si>
  <si>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</si>
  <si>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</si>
  <si>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</si>
  <si>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</si>
  <si>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</si>
  <si>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</si>
  <si>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</si>
  <si>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</si>
  <si>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</si>
  <si>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</si>
  <si>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</si>
  <si>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</si>
  <si>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</si>
  <si>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</si>
  <si>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</si>
  <si>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</si>
  <si>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</si>
  <si>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</si>
  <si>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</si>
  <si>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</si>
  <si>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</si>
  <si>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</si>
  <si>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</si>
  <si>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</si>
  <si>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</si>
  <si>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</si>
  <si>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</si>
  <si>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</si>
  <si>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</si>
  <si>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</si>
  <si>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</si>
  <si>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</si>
  <si>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</si>
  <si>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</si>
  <si>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</si>
  <si>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</si>
  <si>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</si>
  <si>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</si>
  <si>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</si>
  <si>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</si>
  <si>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</si>
  <si>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</si>
  <si>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</si>
  <si>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</si>
  <si>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</si>
  <si>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</si>
  <si>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</si>
  <si>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</si>
  <si>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</si>
  <si>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</si>
  <si>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</si>
  <si>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</si>
  <si>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</si>
  <si>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</si>
  <si>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</si>
  <si>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</si>
  <si>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</si>
  <si>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</si>
  <si>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</si>
  <si>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</si>
  <si>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</si>
  <si>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</si>
  <si>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</si>
  <si>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</si>
  <si>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</si>
  <si>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</si>
  <si>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</si>
  <si>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</si>
  <si>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</si>
  <si>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</si>
  <si>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</si>
  <si>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</si>
  <si>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</si>
  <si>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</si>
  <si>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</si>
  <si>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</si>
  <si>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</si>
  <si>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</si>
  <si>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</si>
  <si>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</si>
  <si>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</si>
  <si>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</si>
  <si>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</si>
  <si>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</si>
  <si>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</si>
  <si>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</si>
  <si>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</si>
  <si>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</si>
  <si>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</si>
  <si>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</si>
  <si>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</si>
  <si>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</si>
  <si>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</si>
  <si>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</si>
  <si>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</si>
  <si>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</si>
  <si>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</si>
  <si>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</si>
  <si>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</si>
  <si>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</si>
  <si>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</si>
  <si>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</si>
  <si>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</si>
  <si>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</si>
  <si>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</si>
  <si>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</si>
  <si>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</si>
  <si>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</si>
  <si>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</si>
  <si>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</si>
  <si>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</si>
  <si>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</si>
  <si>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</si>
  <si>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</si>
  <si>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</si>
  <si>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</si>
  <si>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</si>
  <si>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</si>
  <si>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</si>
  <si>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</si>
  <si>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</si>
  <si>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</si>
  <si>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</si>
  <si>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</si>
  <si>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</si>
  <si>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</si>
  <si>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</si>
  <si>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</si>
  <si>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</si>
  <si>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</si>
  <si>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</si>
  <si>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</si>
  <si>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</si>
  <si>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</si>
  <si>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</si>
  <si>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</si>
  <si>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</si>
  <si>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</si>
  <si>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</si>
  <si>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</si>
  <si>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</si>
  <si>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</si>
  <si>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</si>
  <si>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</si>
  <si>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</si>
  <si>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</si>
  <si>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</si>
  <si>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</si>
  <si>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</si>
  <si>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</si>
  <si>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</si>
  <si>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</si>
  <si>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</si>
  <si>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</si>
  <si>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</si>
  <si>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</si>
  <si>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</si>
  <si>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</si>
  <si>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</si>
  <si>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</si>
  <si>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</si>
  <si>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</si>
  <si>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</si>
  <si>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</si>
  <si>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</si>
  <si>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</si>
  <si>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</si>
  <si>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</si>
  <si>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</si>
  <si>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</si>
  <si>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</si>
  <si>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</si>
  <si>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</si>
  <si>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</si>
  <si>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</si>
  <si>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</si>
  <si>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</si>
  <si>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</si>
  <si>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</si>
  <si>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</si>
  <si>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</si>
  <si>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</si>
  <si>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</si>
  <si>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</si>
  <si>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</si>
  <si>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</si>
  <si>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</si>
  <si>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</si>
  <si>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</si>
  <si>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</si>
  <si>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</si>
  <si>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</si>
  <si>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</si>
  <si>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</si>
  <si>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</si>
  <si>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</si>
  <si>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</si>
  <si>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</si>
  <si>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</si>
  <si>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</si>
  <si>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</si>
  <si>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</si>
  <si>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</si>
  <si>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</si>
  <si>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</si>
  <si>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</si>
  <si>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</si>
  <si>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</si>
  <si>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</si>
  <si>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</si>
  <si>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</si>
  <si>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</si>
  <si>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</si>
  <si>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</si>
  <si>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</si>
  <si>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</si>
  <si>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</si>
  <si>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</si>
  <si>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</si>
  <si>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</si>
  <si>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</si>
  <si>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</si>
  <si>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</si>
  <si>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</si>
  <si>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</si>
  <si>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</si>
  <si>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</si>
  <si>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</si>
  <si>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</si>
  <si>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</si>
  <si>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</si>
  <si>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</si>
  <si>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</si>
  <si>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</si>
  <si>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</si>
  <si>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</si>
  <si>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</si>
  <si>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</si>
  <si>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</si>
  <si>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</si>
  <si>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</si>
  <si>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</si>
  <si>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</si>
  <si>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</si>
  <si>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</si>
  <si>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</si>
  <si>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</si>
  <si>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</si>
  <si>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</si>
  <si>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</si>
  <si>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</si>
  <si>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</si>
  <si>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</si>
  <si>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</si>
  <si>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</si>
  <si>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</si>
  <si>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</si>
  <si>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</si>
  <si>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</si>
  <si>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</si>
  <si>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</si>
  <si>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</si>
  <si>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</si>
  <si>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</si>
  <si>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</si>
  <si>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</si>
  <si>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</si>
  <si>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</si>
  <si>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</si>
  <si>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</si>
  <si>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</si>
  <si>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</si>
  <si>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</si>
  <si>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</si>
  <si>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</si>
  <si>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</si>
  <si>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</si>
  <si>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</si>
  <si>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</si>
  <si>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</si>
  <si>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</si>
  <si>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</si>
  <si>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</si>
  <si>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</si>
  <si>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</si>
  <si>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</si>
  <si>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</si>
  <si>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</si>
  <si>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</si>
  <si>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</si>
  <si>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</si>
  <si>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</si>
  <si>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</si>
  <si>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</si>
  <si>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</si>
  <si>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</si>
  <si>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</si>
  <si>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</si>
  <si>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</si>
  <si>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</si>
  <si>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</si>
  <si>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</si>
  <si>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</si>
  <si>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</si>
  <si>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</si>
  <si>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</si>
  <si>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</si>
  <si>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</si>
  <si>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</si>
  <si>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</si>
  <si>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</si>
  <si>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</si>
  <si>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</si>
  <si>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</si>
  <si>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</si>
  <si>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</si>
  <si>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</si>
  <si>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</si>
  <si>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</si>
  <si>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</si>
  <si>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</si>
  <si>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</si>
  <si>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</si>
  <si>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</si>
  <si>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</si>
  <si>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</si>
  <si>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</si>
  <si>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</si>
  <si>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</si>
  <si>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</si>
  <si>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</si>
  <si>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</si>
  <si>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</si>
  <si>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</si>
  <si>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</si>
  <si>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</si>
  <si>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</si>
  <si>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</si>
  <si>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</si>
  <si>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</si>
  <si>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</si>
  <si>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</si>
  <si>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</si>
  <si>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</si>
  <si>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</si>
  <si>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</si>
  <si>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</si>
  <si>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</si>
  <si>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</si>
  <si>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</si>
  <si>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</si>
  <si>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</si>
  <si>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</si>
  <si>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</si>
  <si>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</si>
  <si>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</si>
  <si>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</si>
  <si>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</si>
  <si>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</si>
  <si>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</si>
  <si>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</si>
  <si>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</si>
  <si>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</si>
  <si>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</si>
  <si>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</si>
  <si>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</si>
  <si>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</si>
  <si>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</si>
  <si>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</si>
  <si>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</si>
  <si>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</si>
  <si>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</si>
  <si>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</si>
  <si>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</si>
  <si>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</si>
  <si>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</si>
  <si>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</si>
  <si>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</si>
  <si>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</si>
  <si>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</si>
  <si>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</si>
  <si>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</si>
  <si>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</si>
  <si>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</si>
  <si>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</si>
  <si>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</si>
  <si>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</si>
  <si>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</si>
  <si>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</si>
  <si>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</si>
  <si>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</si>
  <si>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</si>
  <si>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</si>
  <si>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</si>
  <si>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</si>
  <si>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</si>
  <si>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</si>
  <si>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</si>
  <si>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</si>
  <si>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</si>
  <si>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</si>
  <si>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</si>
  <si>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</si>
  <si>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</si>
  <si>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</si>
  <si>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</si>
  <si>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</si>
  <si>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</si>
  <si>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</si>
  <si>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</si>
  <si>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</si>
  <si>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</si>
  <si>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</si>
  <si>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</si>
  <si>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</si>
  <si>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</si>
  <si>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</si>
  <si>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</si>
  <si>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</si>
  <si>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</si>
  <si>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</si>
  <si>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</si>
  <si>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</si>
  <si>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</si>
  <si>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</si>
  <si>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</si>
  <si>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</si>
  <si>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</si>
  <si>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</si>
  <si>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</si>
  <si>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</si>
  <si>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</si>
  <si>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</si>
  <si>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</si>
  <si>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</si>
  <si>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</si>
  <si>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</si>
  <si>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</si>
  <si>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</si>
  <si>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</si>
  <si>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</si>
  <si>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</si>
  <si>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</si>
  <si>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</si>
  <si>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</si>
  <si>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</si>
  <si>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</si>
  <si>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</si>
  <si>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</si>
  <si>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</si>
  <si>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</si>
  <si>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</si>
  <si>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</si>
  <si>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</si>
  <si>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</si>
  <si>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</si>
  <si>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</si>
  <si>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</si>
  <si>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</si>
  <si>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</si>
  <si>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</si>
  <si>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</si>
  <si>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</si>
  <si>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</si>
  <si>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</si>
  <si>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</si>
  <si>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</si>
  <si>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</si>
  <si>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</si>
  <si>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</si>
  <si>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</si>
  <si>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</si>
  <si>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</si>
  <si>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</si>
  <si>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</si>
  <si>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</si>
  <si>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</si>
  <si>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</si>
  <si>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</si>
  <si>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</si>
  <si>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</si>
  <si>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</si>
  <si>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</si>
  <si>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</si>
  <si>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</si>
  <si>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</si>
  <si>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</si>
  <si>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</si>
  <si>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</si>
  <si>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</si>
  <si>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</si>
  <si>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</si>
  <si>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</si>
  <si>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</si>
  <si>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</si>
  <si>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</si>
  <si>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</si>
  <si>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</si>
  <si>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</si>
  <si>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</si>
  <si>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</si>
  <si>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</si>
  <si>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</si>
  <si>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</si>
  <si>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</si>
  <si>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</si>
  <si>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</si>
  <si>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</si>
  <si>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</si>
  <si>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</si>
  <si>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</si>
  <si>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</si>
  <si>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</si>
  <si>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</si>
  <si>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</si>
  <si>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</si>
  <si>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</si>
  <si>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</si>
  <si>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</si>
  <si>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</si>
  <si>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</si>
  <si>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</si>
  <si>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</si>
  <si>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</si>
  <si>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</si>
  <si>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</si>
  <si>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</si>
  <si>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</si>
  <si>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</si>
  <si>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</si>
  <si>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</si>
  <si>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</si>
  <si>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</si>
  <si>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</si>
  <si>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</si>
  <si>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</si>
  <si>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</si>
  <si>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</si>
  <si>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</si>
  <si>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</si>
  <si>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</si>
  <si>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</si>
  <si>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</si>
  <si>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</si>
  <si>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</si>
  <si>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</si>
  <si>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</si>
  <si>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</si>
  <si>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</si>
  <si>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</si>
  <si>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</si>
  <si>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</si>
  <si>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</si>
  <si>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</si>
  <si>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</si>
  <si>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</si>
  <si>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</si>
  <si>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</si>
  <si>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</si>
  <si>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</si>
  <si>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</si>
  <si>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</si>
  <si>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</si>
  <si>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</si>
  <si>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</si>
  <si>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</si>
  <si>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</si>
  <si>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</si>
  <si>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</si>
  <si>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</si>
  <si>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</si>
  <si>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</si>
  <si>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</si>
  <si>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</si>
  <si>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</si>
  <si>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</si>
  <si>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</si>
  <si>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</si>
  <si>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</si>
  <si>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</si>
  <si>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</si>
  <si>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</si>
  <si>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</si>
  <si>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</si>
  <si>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</si>
  <si>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</si>
  <si>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</si>
  <si>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</si>
  <si>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</si>
  <si>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</si>
  <si>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</si>
  <si>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</si>
  <si>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</si>
  <si>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</si>
  <si>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</si>
  <si>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</si>
  <si>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</si>
  <si>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</si>
  <si>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</si>
  <si>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</si>
  <si>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</si>
  <si>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</si>
  <si>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</si>
  <si>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</si>
  <si>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</si>
  <si>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</si>
  <si>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</si>
  <si>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</si>
  <si>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</si>
  <si>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</si>
  <si>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</si>
  <si>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</si>
  <si>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</si>
  <si>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</si>
  <si>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</si>
  <si>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</si>
  <si>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</si>
  <si>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</si>
  <si>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</si>
  <si>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</si>
  <si>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</si>
  <si>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</si>
  <si>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</si>
  <si>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</si>
  <si>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</si>
  <si>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</si>
  <si>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</si>
  <si>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</si>
  <si>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</si>
  <si>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</si>
  <si>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</si>
  <si>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</si>
  <si>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</si>
  <si>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</si>
  <si>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</si>
  <si>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</si>
  <si>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</si>
  <si>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</si>
  <si>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</si>
  <si>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</si>
  <si>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</si>
  <si>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</si>
  <si>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</si>
  <si>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</si>
  <si>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</si>
  <si>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</si>
  <si>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</si>
  <si>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</si>
  <si>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</si>
  <si>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</si>
  <si>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</si>
  <si>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</si>
  <si>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</si>
  <si>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</si>
  <si>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</si>
  <si>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</si>
  <si>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</si>
  <si>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</si>
  <si>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</si>
  <si>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</si>
  <si>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</si>
  <si>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</si>
  <si>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</si>
  <si>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</si>
  <si>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</si>
  <si>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</si>
  <si>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</si>
  <si>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</si>
  <si>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</si>
  <si>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</si>
  <si>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</si>
  <si>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</si>
  <si>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</si>
  <si>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</si>
  <si>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</si>
  <si>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</si>
  <si>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</si>
  <si>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</si>
  <si>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</si>
  <si>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</si>
  <si>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</si>
  <si>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</si>
  <si>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</si>
  <si>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</si>
  <si>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</si>
  <si>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</si>
  <si>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</si>
  <si>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</si>
  <si>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</si>
  <si>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</si>
  <si>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</si>
  <si>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</si>
  <si>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</si>
  <si>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</si>
  <si>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</si>
  <si>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</si>
  <si>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</si>
  <si>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</si>
  <si>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</si>
  <si>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</si>
  <si>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</si>
  <si>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</si>
  <si>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</si>
  <si>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</si>
  <si>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</si>
  <si>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</si>
  <si>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</si>
  <si>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</si>
  <si>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</si>
  <si>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</si>
  <si>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</si>
  <si>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</si>
  <si>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</si>
  <si>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</si>
  <si>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</si>
  <si>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</si>
  <si>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</si>
  <si>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</si>
  <si>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</si>
  <si>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</si>
  <si>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</si>
  <si>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</si>
  <si>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</si>
  <si>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</si>
  <si>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</si>
  <si>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</si>
  <si>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</si>
  <si>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</si>
  <si>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</si>
  <si>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</si>
  <si>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</si>
  <si>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</si>
  <si>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</si>
  <si>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</si>
  <si>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</si>
  <si>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</si>
  <si>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</si>
  <si>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</si>
  <si>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</si>
  <si>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</si>
  <si>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</si>
  <si>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</si>
  <si>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</si>
  <si>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</si>
  <si>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</si>
  <si>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</si>
  <si>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</si>
  <si>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</si>
  <si>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</si>
  <si>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</si>
  <si>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</si>
  <si>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</si>
  <si>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</si>
  <si>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</si>
  <si>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</si>
  <si>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</si>
  <si>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</si>
  <si>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</si>
  <si>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</si>
  <si>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</si>
  <si>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</si>
  <si>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</si>
  <si>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</si>
  <si>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</si>
  <si>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</si>
  <si>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</si>
  <si>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</si>
  <si>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</si>
  <si>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</si>
  <si>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</si>
  <si>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</si>
  <si>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</si>
  <si>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</si>
  <si>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</si>
  <si>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</si>
  <si>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</si>
  <si>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</si>
  <si>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</si>
  <si>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</si>
  <si>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</si>
  <si>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</si>
  <si>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</si>
  <si>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</si>
  <si>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</si>
  <si>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</si>
  <si>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</si>
  <si>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</si>
  <si>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</si>
  <si>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</si>
  <si>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</si>
  <si>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</si>
  <si>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</si>
  <si>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</si>
  <si>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</si>
  <si>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</si>
  <si>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</si>
  <si>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</si>
  <si>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</si>
  <si>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</si>
  <si>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</si>
  <si>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</si>
  <si>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</si>
  <si>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</si>
  <si>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</si>
  <si>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</si>
  <si>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</si>
  <si>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</si>
  <si>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</si>
  <si>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</si>
  <si>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</si>
  <si>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</si>
  <si>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</si>
  <si>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</si>
  <si>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</si>
  <si>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</si>
  <si>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</si>
  <si>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</si>
  <si>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</si>
  <si>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</si>
  <si>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</si>
  <si>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</si>
  <si>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</si>
  <si>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</si>
  <si>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</si>
  <si>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</si>
  <si>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</si>
  <si>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</si>
  <si>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</si>
  <si>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</si>
  <si>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</si>
  <si>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</si>
  <si>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</si>
  <si>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</si>
  <si>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</si>
  <si>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</si>
  <si>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</si>
  <si>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</si>
  <si>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</si>
  <si>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</si>
  <si>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</si>
  <si>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</si>
  <si>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</si>
  <si>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</si>
  <si>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</si>
  <si>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</si>
  <si>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</si>
  <si>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</si>
  <si>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</si>
  <si>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</si>
  <si>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</si>
  <si>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</si>
  <si>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</si>
  <si>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</si>
  <si>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</si>
  <si>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</si>
  <si>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</si>
  <si>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</si>
  <si>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</si>
  <si>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</si>
  <si>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</si>
  <si>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</si>
  <si>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</si>
  <si>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</si>
  <si>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</si>
  <si>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</si>
  <si>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</si>
  <si>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</si>
  <si>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</si>
  <si>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</si>
  <si>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</si>
  <si>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</si>
  <si>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</si>
  <si>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</si>
  <si>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</si>
  <si>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</si>
  <si>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</si>
  <si>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</si>
  <si>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</si>
  <si>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</si>
  <si>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</si>
  <si>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</si>
  <si>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</si>
  <si>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</si>
  <si>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</si>
  <si>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</si>
  <si>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</si>
  <si>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</si>
  <si>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</si>
  <si>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</si>
  <si>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</si>
  <si>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</si>
  <si>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</si>
  <si>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</si>
  <si>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</si>
  <si>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</si>
  <si>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</si>
  <si>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</si>
  <si>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</si>
  <si>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</si>
  <si>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</si>
  <si>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</si>
  <si>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</si>
  <si>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</si>
  <si>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</si>
  <si>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</si>
  <si>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</si>
  <si>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</si>
  <si>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</si>
  <si>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</si>
  <si>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</si>
  <si>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</si>
  <si>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</si>
  <si>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</si>
  <si>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</si>
  <si>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</si>
  <si>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</si>
  <si>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</si>
  <si>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</si>
  <si>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</si>
  <si>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</si>
  <si>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</si>
  <si>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</si>
  <si>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</si>
  <si>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</si>
  <si>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</si>
  <si>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</si>
  <si>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</si>
  <si>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</si>
  <si>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</si>
  <si>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</si>
  <si>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</si>
  <si>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</si>
  <si>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</si>
  <si>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</si>
  <si>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</si>
  <si>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</si>
  <si>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</si>
  <si>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</si>
  <si>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</si>
  <si>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</si>
  <si>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</si>
  <si>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</si>
  <si>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</si>
  <si>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</si>
  <si>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</si>
  <si>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</si>
  <si>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</si>
  <si>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</si>
  <si>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</si>
  <si>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</si>
  <si>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</si>
  <si>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</si>
  <si>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</si>
  <si>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</si>
  <si>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</si>
  <si>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</si>
  <si>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</si>
  <si>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</si>
  <si>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</si>
  <si>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</si>
  <si>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</si>
  <si>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</si>
  <si>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</si>
  <si>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</si>
  <si>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</si>
  <si>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</si>
  <si>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</si>
  <si>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</si>
  <si>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</si>
  <si>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</si>
  <si>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</si>
  <si>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</si>
  <si>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</si>
  <si>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</si>
  <si>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</si>
  <si>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</si>
  <si>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</si>
  <si>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</si>
  <si>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</si>
  <si>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</si>
  <si>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</si>
  <si>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</si>
  <si>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</si>
  <si>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</si>
  <si>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</si>
  <si>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</si>
  <si>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</si>
  <si>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</si>
  <si>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</si>
  <si>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</si>
  <si>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</si>
  <si>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</si>
  <si>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</si>
  <si>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</si>
  <si>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</si>
  <si>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</si>
  <si>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</si>
  <si>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</si>
  <si>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</si>
  <si>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</si>
  <si>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</si>
  <si>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</si>
  <si>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</si>
  <si>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</si>
  <si>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</si>
  <si>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</si>
  <si>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</si>
  <si>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</si>
  <si>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</si>
  <si>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</si>
  <si>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</si>
  <si>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</si>
  <si>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</si>
  <si>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</si>
  <si>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</si>
  <si>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</si>
  <si>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</si>
  <si>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</si>
  <si>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</si>
  <si>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</si>
  <si>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</si>
  <si>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</si>
  <si>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</si>
  <si>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</si>
  <si>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</si>
  <si>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</si>
  <si>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</si>
  <si>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</si>
  <si>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</si>
  <si>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</si>
  <si>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</si>
  <si>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</si>
  <si>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</si>
  <si>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</si>
  <si>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</si>
  <si>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</si>
  <si>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</si>
  <si>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</si>
  <si>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</si>
  <si>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</si>
  <si>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</si>
  <si>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</si>
  <si>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</si>
  <si>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</si>
  <si>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</si>
  <si>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</si>
  <si>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</si>
  <si>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</si>
  <si>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</si>
  <si>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</si>
  <si>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</si>
  <si>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</si>
  <si>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</si>
  <si>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</si>
  <si>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</si>
  <si>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</si>
  <si>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</si>
  <si>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</si>
  <si>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</si>
  <si>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</si>
  <si>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</si>
  <si>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</si>
  <si>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</si>
  <si>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</si>
  <si>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</si>
  <si>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</si>
  <si>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</si>
  <si>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</si>
  <si>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</si>
  <si>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</si>
  <si>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</si>
  <si>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</si>
  <si>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</si>
  <si>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</si>
  <si>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</si>
  <si>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</si>
  <si>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</si>
  <si>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</si>
  <si>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</si>
  <si>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</si>
  <si>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</si>
  <si>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</si>
  <si>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</si>
  <si>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</si>
  <si>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</si>
  <si>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</si>
  <si>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</si>
  <si>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</si>
  <si>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</si>
  <si>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</si>
  <si>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</si>
  <si>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</si>
  <si>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</si>
  <si>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</si>
  <si>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</si>
  <si>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</si>
  <si>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</si>
  <si>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</si>
  <si>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</si>
  <si>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</si>
  <si>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</si>
  <si>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</si>
  <si>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</si>
  <si>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</si>
  <si>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</si>
  <si>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</si>
  <si>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</si>
  <si>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</si>
  <si>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</si>
  <si>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</si>
  <si>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</si>
  <si>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</si>
  <si>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</si>
  <si>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</si>
  <si>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</si>
  <si>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</si>
  <si>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</si>
  <si>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</si>
  <si>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</si>
  <si>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</si>
  <si>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</si>
  <si>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</si>
  <si>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</si>
  <si>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</si>
  <si>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</si>
  <si>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</si>
  <si>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</si>
  <si>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</si>
  <si>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</si>
  <si>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</si>
  <si>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</si>
  <si>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</si>
  <si>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</si>
  <si>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</si>
  <si>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</si>
  <si>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</si>
  <si>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</si>
  <si>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</si>
  <si>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</si>
  <si>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</si>
  <si>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</si>
  <si>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</si>
  <si>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</si>
  <si>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</si>
  <si>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</si>
  <si>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</si>
  <si>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</si>
  <si>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</si>
  <si>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</si>
  <si>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</si>
  <si>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</si>
  <si>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</si>
  <si>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</si>
  <si>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</si>
  <si>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</si>
  <si>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</si>
  <si>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</si>
  <si>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</si>
  <si>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</si>
  <si>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</si>
  <si>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</si>
  <si>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</si>
  <si>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</si>
  <si>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</si>
  <si>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</si>
  <si>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</si>
  <si>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</si>
  <si>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</si>
  <si>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</si>
  <si>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</si>
  <si>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</si>
  <si>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</si>
  <si>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</si>
  <si>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</si>
  <si>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</si>
  <si>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</si>
  <si>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</si>
  <si>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</si>
  <si>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</si>
  <si>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</si>
  <si>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</si>
  <si>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</si>
  <si>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</si>
  <si>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</si>
  <si>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</si>
  <si>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</si>
  <si>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</si>
  <si>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</si>
  <si>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</si>
  <si>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</si>
  <si>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</si>
  <si>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</si>
  <si>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</si>
  <si>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</si>
  <si>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</si>
  <si>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</si>
  <si>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</si>
  <si>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</si>
  <si>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</si>
  <si>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</si>
  <si>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</si>
  <si>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</si>
  <si>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</si>
  <si>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</si>
  <si>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</si>
  <si>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</si>
  <si>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</si>
  <si>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</si>
  <si>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</si>
  <si>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</si>
  <si>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</si>
  <si>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</si>
  <si>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</si>
  <si>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</si>
  <si>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</si>
  <si>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</si>
  <si>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</si>
  <si>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</si>
  <si>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</si>
  <si>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</si>
  <si>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</si>
  <si>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</si>
  <si>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</si>
  <si>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</si>
  <si>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</si>
  <si>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</si>
  <si>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</si>
  <si>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</si>
  <si>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</si>
  <si>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</si>
  <si>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</si>
  <si>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</si>
  <si>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</si>
  <si>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</si>
  <si>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</si>
  <si>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</si>
  <si>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</si>
  <si>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</si>
  <si>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</si>
  <si>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</si>
  <si>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</si>
  <si>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</si>
  <si>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</si>
  <si>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</si>
  <si>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</si>
  <si>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</si>
  <si>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</si>
  <si>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</si>
  <si>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</si>
  <si>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</si>
  <si>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</si>
  <si>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</si>
  <si>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</si>
  <si>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</si>
  <si>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</si>
  <si>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</si>
  <si>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</si>
  <si>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</si>
  <si>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</si>
  <si>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</si>
  <si>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</si>
  <si>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</si>
  <si>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</si>
  <si>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</si>
  <si>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</si>
  <si>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</si>
  <si>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</si>
  <si>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</si>
  <si>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</si>
  <si>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</si>
  <si>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</si>
  <si>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</si>
  <si>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</si>
  <si>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</si>
  <si>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</si>
  <si>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</si>
  <si>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</si>
  <si>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</si>
  <si>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</si>
  <si>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</si>
  <si>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</si>
  <si>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</si>
  <si>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</si>
  <si>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</si>
  <si>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</si>
  <si>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</si>
  <si>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</si>
  <si>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</si>
  <si>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</si>
  <si>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</si>
  <si>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</si>
  <si>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</si>
  <si>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</si>
  <si>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</si>
  <si>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</si>
  <si>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</si>
  <si>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</si>
  <si>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</si>
  <si>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</si>
  <si>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</si>
  <si>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</si>
  <si>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</si>
  <si>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</si>
  <si>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</si>
  <si>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</si>
  <si>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</si>
  <si>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</si>
  <si>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</si>
  <si>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</si>
  <si>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</si>
  <si>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</si>
  <si>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</si>
  <si>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</si>
  <si>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</si>
  <si>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</si>
  <si>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</si>
  <si>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</si>
  <si>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</si>
  <si>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</si>
  <si>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</si>
  <si>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</si>
  <si>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</si>
  <si>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</si>
  <si>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</si>
  <si>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</si>
  <si>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</si>
  <si>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</si>
  <si>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</si>
  <si>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</si>
  <si>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</si>
  <si>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</si>
  <si>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</si>
  <si>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</si>
  <si>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</si>
  <si>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</si>
  <si>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</si>
  <si>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</si>
  <si>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</si>
  <si>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</si>
  <si>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</si>
  <si>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</si>
  <si>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</si>
  <si>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</si>
  <si>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</si>
  <si>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</si>
  <si>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</si>
  <si>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</si>
  <si>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</si>
  <si>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</si>
  <si>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</si>
  <si>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</si>
  <si>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</si>
  <si>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</si>
  <si>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</si>
  <si>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</si>
  <si>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</si>
  <si>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</si>
  <si>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</si>
  <si>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</si>
  <si>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</si>
  <si>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</si>
  <si>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</si>
  <si>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</si>
  <si>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</si>
  <si>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</si>
  <si>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</si>
  <si>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</si>
  <si>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</si>
  <si>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</si>
  <si>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</si>
  <si>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</si>
  <si>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</si>
  <si>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</si>
  <si>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</si>
  <si>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</si>
  <si>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</si>
  <si>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</si>
  <si>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</si>
  <si>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</si>
  <si>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</si>
  <si>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</si>
  <si>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</si>
  <si>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</si>
  <si>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</si>
  <si>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</si>
  <si>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</si>
  <si>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</si>
  <si>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</si>
  <si>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</si>
  <si>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</si>
  <si>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</si>
  <si>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</si>
  <si>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</si>
  <si>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</si>
  <si>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</si>
  <si>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</si>
  <si>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</si>
  <si>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</si>
  <si>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</si>
  <si>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</si>
  <si>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</si>
  <si>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</si>
  <si>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</si>
  <si>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</si>
  <si>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</si>
  <si>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</si>
  <si>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</si>
  <si>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</si>
  <si>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</si>
  <si>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</si>
  <si>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</si>
  <si>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</si>
  <si>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</si>
  <si>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</si>
  <si>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</si>
  <si>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</si>
  <si>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</si>
  <si>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</si>
  <si>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</si>
  <si>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</si>
  <si>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</si>
  <si>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</si>
  <si>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</si>
  <si>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</si>
  <si>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</si>
  <si>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</si>
  <si>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</si>
  <si>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</si>
  <si>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</si>
  <si>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</si>
  <si>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</si>
  <si>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</si>
  <si>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</si>
  <si>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</si>
  <si>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</si>
  <si>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</si>
  <si>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</si>
  <si>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</si>
  <si>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</si>
  <si>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</si>
  <si>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</si>
  <si>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</si>
  <si>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</si>
  <si>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</si>
  <si>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</si>
  <si>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</si>
  <si>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</si>
  <si>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</si>
  <si>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</si>
  <si>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</si>
  <si>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</si>
  <si>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</si>
  <si>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</si>
  <si>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</si>
  <si>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</si>
  <si>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</si>
  <si>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</si>
  <si>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</si>
  <si>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</si>
  <si>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</si>
  <si>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</si>
  <si>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</si>
  <si>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</si>
  <si>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</si>
  <si>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</si>
  <si>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</si>
  <si>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</si>
  <si>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</si>
  <si>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</si>
  <si>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</si>
  <si>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</si>
  <si>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</si>
  <si>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</si>
  <si>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</si>
  <si>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</si>
  <si>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</si>
  <si>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</si>
  <si>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</si>
  <si>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</si>
  <si>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</si>
  <si>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</si>
  <si>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</si>
  <si>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</si>
  <si>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</si>
  <si>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</si>
  <si>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</si>
  <si>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</si>
  <si>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</si>
  <si>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</si>
  <si>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</si>
  <si>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</si>
  <si>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</si>
  <si>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</si>
  <si>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</si>
  <si>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</si>
  <si>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</si>
  <si>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</si>
  <si>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</si>
  <si>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</si>
  <si>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</si>
  <si>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</si>
  <si>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</si>
  <si>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</si>
  <si>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</si>
  <si>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</si>
  <si>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</si>
  <si>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</si>
  <si>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</si>
  <si>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</si>
  <si>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</si>
  <si>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</si>
  <si>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</si>
  <si>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</si>
  <si>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</si>
  <si>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</si>
  <si>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</si>
  <si>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</si>
  <si>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</si>
  <si>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</si>
  <si>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</si>
  <si>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</si>
  <si>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</si>
  <si>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</si>
  <si>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</si>
  <si>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</si>
  <si>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</si>
  <si>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</si>
  <si>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</si>
  <si>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</si>
  <si>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</si>
  <si>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</si>
  <si>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</si>
  <si>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</si>
  <si>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</si>
  <si>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</si>
  <si>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</si>
  <si>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</si>
  <si>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</si>
  <si>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</si>
  <si>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</si>
  <si>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</si>
  <si>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</si>
  <si>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</si>
  <si>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</si>
  <si>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</si>
  <si>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</si>
  <si>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</si>
  <si>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</si>
  <si>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</si>
  <si>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</si>
  <si>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</si>
  <si>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</si>
  <si>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</si>
  <si>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</si>
  <si>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</si>
  <si>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</si>
  <si>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</si>
  <si>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</si>
  <si>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</si>
  <si>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</si>
  <si>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</si>
  <si>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</si>
  <si>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</si>
  <si>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</si>
  <si>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</si>
  <si>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</si>
  <si>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</si>
  <si>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</si>
  <si>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</si>
  <si>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</si>
  <si>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</si>
  <si>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</si>
  <si>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</si>
  <si>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</si>
  <si>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</si>
  <si>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</si>
  <si>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</si>
  <si>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</si>
  <si>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</si>
  <si>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</si>
  <si>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</si>
  <si>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</si>
  <si>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</si>
  <si>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</si>
  <si>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</si>
  <si>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</si>
  <si>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</si>
  <si>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</si>
  <si>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</si>
  <si>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</si>
  <si>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</si>
  <si>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</si>
  <si>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</si>
  <si>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</si>
  <si>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</si>
  <si>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</si>
  <si>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</si>
  <si>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</si>
  <si>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</si>
  <si>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</si>
  <si>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</si>
  <si>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</si>
  <si>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</si>
  <si>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</si>
  <si>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</si>
  <si>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</si>
  <si>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</si>
  <si>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</si>
  <si>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</si>
  <si>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</si>
  <si>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</si>
  <si>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</si>
  <si>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</si>
  <si>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</si>
  <si>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</si>
  <si>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</si>
  <si>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</si>
  <si>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</si>
  <si>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</si>
  <si>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</si>
  <si>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</si>
  <si>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</si>
  <si>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</si>
  <si>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</si>
  <si>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</si>
  <si>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</si>
  <si>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</si>
  <si>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</si>
  <si>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</si>
  <si>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</si>
  <si>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</si>
  <si>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</si>
  <si>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</si>
  <si>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</si>
  <si>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</si>
  <si>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</si>
  <si>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</si>
  <si>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</si>
  <si>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</si>
  <si>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</si>
  <si>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</si>
  <si>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</si>
  <si>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</si>
  <si>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</si>
  <si>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</si>
  <si>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</si>
  <si>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</si>
  <si>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</si>
  <si>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</si>
  <si>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</si>
  <si>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</si>
  <si>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</si>
  <si>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</si>
  <si>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</si>
  <si>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</si>
  <si>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</si>
  <si>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</si>
  <si>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</si>
  <si>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</si>
  <si>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</si>
  <si>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</si>
  <si>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</si>
  <si>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</si>
  <si>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</si>
  <si>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</si>
  <si>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</si>
  <si>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</si>
  <si>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</si>
  <si>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</si>
  <si>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</si>
  <si>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</si>
  <si>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</si>
  <si>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</si>
  <si>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</si>
  <si>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</si>
  <si>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</si>
  <si>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</si>
  <si>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</si>
  <si>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</si>
  <si>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</si>
  <si>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</si>
  <si>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</si>
  <si>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</si>
  <si>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</si>
  <si>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</si>
  <si>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</si>
  <si>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</si>
  <si>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</si>
  <si>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</si>
  <si>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</si>
  <si>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</si>
  <si>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</si>
  <si>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</si>
  <si>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</si>
  <si>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</si>
  <si>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</si>
  <si>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</si>
  <si>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</si>
  <si>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</si>
  <si>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</si>
  <si>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</si>
  <si>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</si>
  <si>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</si>
  <si>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</si>
  <si>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</si>
  <si>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</si>
  <si>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</si>
  <si>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</si>
  <si>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</si>
  <si>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</si>
  <si>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</si>
  <si>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</si>
  <si>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</si>
  <si>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</si>
  <si>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</si>
  <si>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</si>
  <si>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</si>
  <si>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</si>
  <si>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</si>
  <si>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</si>
  <si>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</si>
  <si>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</si>
  <si>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</si>
  <si>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</si>
  <si>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</si>
  <si>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</si>
  <si>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</si>
  <si>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</si>
  <si>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</si>
  <si>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</si>
  <si>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</si>
  <si>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</si>
  <si>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</si>
  <si>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</si>
  <si>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</si>
  <si>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</si>
  <si>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</si>
  <si>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</si>
  <si>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</si>
  <si>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</si>
  <si>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</si>
  <si>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</si>
  <si>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</si>
  <si>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</si>
  <si>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</si>
  <si>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</si>
  <si>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</si>
  <si>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</si>
  <si>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</si>
  <si>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</si>
  <si>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</si>
  <si>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</si>
  <si>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</si>
  <si>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</si>
  <si>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</si>
  <si>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</si>
  <si>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</si>
  <si>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</si>
  <si>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</si>
  <si>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</si>
  <si>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</si>
  <si>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</si>
  <si>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</si>
  <si>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</si>
  <si>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</si>
  <si>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</si>
  <si>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</si>
  <si>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</si>
  <si>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</si>
  <si>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</si>
  <si>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</si>
  <si>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</si>
  <si>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</si>
  <si>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</si>
  <si>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</si>
  <si>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</si>
  <si>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</si>
  <si>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</si>
  <si>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</si>
  <si>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</si>
  <si>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</si>
  <si>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</si>
  <si>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</si>
  <si>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</si>
  <si>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</si>
  <si>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</si>
  <si>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</si>
  <si>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</si>
  <si>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</si>
  <si>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</si>
  <si>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</si>
  <si>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</si>
  <si>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</si>
  <si>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</si>
  <si>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</si>
  <si>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</si>
  <si>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</si>
  <si>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</si>
  <si>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</si>
  <si>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</si>
  <si>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</si>
  <si>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</si>
  <si>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</si>
  <si>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</si>
  <si>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</si>
  <si>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</si>
  <si>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</si>
  <si>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</si>
  <si>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</si>
  <si>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</si>
  <si>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</si>
  <si>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</si>
  <si>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</si>
  <si>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</si>
  <si>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</si>
  <si>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</si>
  <si>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</si>
  <si>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</si>
  <si>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</si>
  <si>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</si>
  <si>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</si>
  <si>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</si>
  <si>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</si>
  <si>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</si>
  <si>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</si>
  <si>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</si>
  <si>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</si>
  <si>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</si>
  <si>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</si>
  <si>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</si>
  <si>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</si>
  <si>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</si>
  <si>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</si>
  <si>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</si>
  <si>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</si>
  <si>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</si>
  <si>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</si>
  <si>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</si>
  <si>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</si>
  <si>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</si>
  <si>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</si>
  <si>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</si>
  <si>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</si>
  <si>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</si>
  <si>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</si>
  <si>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</si>
  <si>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</si>
  <si>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</si>
  <si>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</si>
  <si>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</si>
  <si>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</si>
  <si>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</si>
  <si>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</si>
  <si>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</si>
  <si>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</si>
  <si>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</si>
  <si>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</si>
  <si>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</si>
  <si>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</si>
  <si>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</si>
  <si>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</si>
  <si>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</si>
  <si>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</si>
  <si>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</si>
  <si>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</si>
  <si>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</si>
  <si>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</si>
  <si>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</si>
  <si>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</si>
  <si>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</si>
  <si>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</si>
  <si>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</si>
  <si>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</si>
  <si>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</si>
  <si>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</si>
  <si>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</si>
  <si>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</si>
  <si>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</si>
  <si>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</si>
  <si>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</si>
  <si>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</si>
  <si>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</si>
  <si>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</si>
  <si>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</si>
  <si>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</si>
  <si>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</si>
  <si>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</si>
  <si>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</si>
  <si>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</si>
  <si>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</si>
  <si>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</si>
  <si>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</si>
  <si>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</si>
  <si>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</si>
  <si>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</si>
  <si>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</si>
  <si>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</si>
  <si>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</si>
  <si>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</si>
  <si>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</si>
  <si>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</si>
  <si>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</si>
  <si>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</si>
  <si>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</si>
  <si>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</si>
  <si>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</si>
  <si>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</si>
  <si>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</si>
  <si>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</si>
  <si>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</si>
  <si>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</si>
  <si>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</si>
  <si>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</si>
  <si>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</si>
  <si>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</si>
  <si>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</si>
  <si>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</si>
  <si>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</si>
  <si>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</si>
  <si>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</si>
  <si>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</si>
  <si>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</si>
  <si>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</si>
  <si>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</si>
  <si>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</si>
  <si>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</si>
  <si>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</si>
  <si>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</si>
  <si>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</si>
  <si>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</si>
  <si>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</si>
  <si>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</si>
  <si>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</si>
  <si>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</si>
  <si>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</si>
  <si>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</si>
  <si>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</si>
  <si>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</si>
  <si>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</si>
  <si>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</si>
  <si>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</si>
  <si>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</si>
  <si>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</si>
  <si>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</si>
  <si>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</si>
  <si>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</si>
  <si>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</si>
  <si>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</si>
  <si>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</si>
  <si>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</si>
  <si>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</si>
  <si>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</si>
  <si>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</si>
  <si>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</si>
  <si>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</si>
  <si>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</si>
  <si>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</si>
  <si>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</si>
  <si>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</si>
  <si>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</si>
  <si>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</si>
  <si>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</si>
  <si>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</si>
  <si>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</si>
  <si>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</si>
  <si>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</si>
  <si>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</si>
  <si>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</si>
  <si>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</si>
  <si>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</si>
  <si>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</si>
  <si>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</si>
  <si>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</si>
  <si>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</si>
  <si>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</si>
  <si>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</si>
  <si>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</si>
  <si>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</si>
  <si>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</si>
  <si>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</si>
  <si>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</si>
  <si>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</si>
  <si>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</si>
  <si>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</si>
  <si>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</si>
  <si>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</si>
  <si>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</si>
  <si>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</si>
  <si>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</si>
  <si>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</si>
  <si>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</si>
  <si>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</si>
  <si>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</si>
  <si>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</si>
  <si>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</si>
  <si>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</si>
  <si>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</si>
  <si>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</si>
  <si>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</si>
  <si>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</si>
  <si>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</si>
  <si>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</si>
  <si>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</si>
  <si>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</si>
  <si>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</si>
  <si>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</si>
  <si>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</si>
  <si>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</si>
  <si>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</si>
  <si>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</si>
  <si>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</si>
  <si>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</si>
  <si>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</si>
  <si>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</si>
  <si>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</si>
  <si>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</si>
  <si>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</si>
  <si>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</si>
  <si>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</si>
  <si>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</si>
  <si>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</si>
  <si>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</si>
  <si>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</si>
  <si>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</si>
  <si>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</si>
  <si>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</si>
  <si>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</si>
  <si>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</si>
  <si>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</si>
  <si>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</si>
  <si>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</si>
  <si>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</si>
  <si>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</si>
  <si>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</si>
  <si>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</si>
  <si>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</si>
  <si>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</si>
  <si>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</si>
  <si>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</si>
  <si>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</si>
  <si>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</si>
  <si>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</si>
  <si>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</si>
  <si>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</si>
  <si>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</si>
  <si>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</si>
  <si>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</si>
  <si>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</si>
  <si>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</si>
  <si>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</si>
  <si>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</si>
  <si>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</si>
  <si>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</si>
  <si>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</si>
  <si>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</si>
  <si>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</si>
  <si>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</si>
  <si>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</si>
  <si>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</si>
  <si>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</si>
  <si>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</si>
  <si>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</si>
  <si>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</si>
  <si>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</si>
  <si>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</si>
  <si>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</si>
  <si>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</si>
  <si>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</si>
  <si>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</si>
  <si>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</si>
  <si>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</si>
  <si>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</si>
  <si>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</si>
  <si>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</si>
  <si>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</si>
  <si>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</si>
  <si>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</si>
  <si>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</si>
  <si>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</si>
  <si>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</si>
  <si>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</si>
  <si>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</si>
  <si>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</si>
  <si>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</si>
  <si>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</si>
  <si>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</si>
  <si>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</si>
  <si>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</si>
  <si>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</si>
  <si>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</si>
  <si>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</si>
  <si>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</si>
  <si>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</si>
  <si>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</si>
  <si>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</si>
  <si>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</si>
  <si>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</si>
  <si>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</si>
  <si>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</si>
  <si>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</si>
  <si>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</si>
  <si>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</si>
  <si>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</si>
  <si>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</si>
  <si>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</si>
  <si>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</si>
  <si>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</si>
  <si>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</si>
  <si>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</si>
  <si>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</si>
  <si>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</si>
  <si>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</si>
  <si>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</si>
  <si>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</si>
  <si>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</si>
  <si>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</si>
  <si>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</si>
  <si>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</si>
  <si>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</si>
  <si>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</si>
  <si>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</si>
  <si>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</si>
  <si>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</si>
  <si>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</si>
  <si>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</si>
  <si>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</si>
  <si>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</si>
  <si>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</si>
  <si>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</si>
  <si>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</si>
  <si>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</si>
  <si>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</si>
  <si>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</si>
  <si>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</si>
  <si>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</si>
  <si>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</si>
  <si>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</si>
  <si>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</si>
  <si>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</si>
  <si>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</si>
  <si>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</si>
  <si>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</si>
  <si>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</si>
  <si>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</si>
  <si>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</si>
  <si>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</si>
  <si>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</si>
  <si>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</si>
  <si>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</si>
  <si>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</si>
  <si>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</si>
  <si>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</si>
  <si>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</si>
  <si>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</si>
  <si>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</si>
  <si>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</si>
  <si>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</si>
  <si>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</si>
  <si>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</si>
  <si>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</si>
  <si>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</si>
  <si>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</si>
  <si>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</si>
  <si>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</si>
  <si>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</si>
  <si>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</si>
  <si>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</si>
  <si>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</si>
  <si>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</si>
  <si>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</si>
  <si>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</si>
  <si>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</si>
  <si>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</si>
  <si>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</si>
  <si>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</si>
  <si>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</si>
  <si>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</si>
  <si>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</si>
  <si>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</si>
  <si>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</si>
  <si>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</si>
  <si>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</si>
  <si>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</si>
  <si>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</si>
  <si>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</si>
  <si>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</si>
  <si>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</si>
  <si>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</si>
  <si>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</si>
  <si>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</si>
  <si>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</si>
  <si>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</si>
  <si>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</si>
  <si>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</si>
  <si>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</si>
  <si>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</si>
  <si>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</si>
  <si>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</si>
  <si>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</si>
  <si>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</si>
  <si>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</si>
  <si>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</si>
  <si>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</si>
  <si>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</si>
  <si>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</si>
  <si>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</si>
  <si>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</si>
  <si>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</si>
  <si>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</si>
  <si>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</si>
  <si>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</si>
  <si>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</si>
  <si>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</si>
  <si>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</si>
  <si>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</si>
  <si>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</si>
  <si>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</si>
  <si>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</si>
  <si>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</si>
  <si>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</si>
  <si>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</si>
  <si>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</si>
  <si>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</si>
  <si>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</si>
  <si>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</si>
  <si>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</si>
  <si>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</si>
  <si>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</si>
  <si>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</si>
  <si>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</si>
  <si>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</si>
  <si>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</si>
  <si>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</si>
  <si>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</si>
  <si>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</si>
  <si>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</si>
  <si>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</si>
  <si>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</si>
  <si>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</si>
  <si>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</si>
  <si>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</si>
  <si>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</si>
  <si>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</si>
  <si>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</si>
  <si>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</si>
  <si>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</si>
  <si>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</si>
  <si>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</si>
  <si>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</si>
  <si>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</si>
  <si>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</si>
  <si>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</si>
  <si>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</si>
  <si>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</si>
  <si>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</si>
  <si>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</si>
  <si>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</si>
  <si>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</si>
  <si>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</si>
  <si>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</si>
  <si>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</si>
  <si>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</si>
  <si>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</si>
  <si>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</si>
  <si>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</si>
  <si>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</si>
  <si>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</si>
  <si>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</si>
  <si>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</si>
  <si>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</si>
  <si>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</si>
  <si>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</si>
  <si>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</si>
  <si>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</si>
  <si>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</si>
  <si>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</si>
  <si>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</si>
  <si>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</si>
  <si>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</si>
  <si>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</si>
  <si>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</si>
  <si>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</si>
  <si>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</si>
  <si>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</si>
  <si>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</si>
  <si>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</si>
  <si>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</si>
  <si>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</si>
  <si>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</si>
  <si>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</si>
  <si>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</si>
  <si>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</si>
  <si>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</si>
  <si>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</si>
  <si>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</si>
  <si>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</si>
  <si>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</si>
  <si>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</si>
  <si>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</si>
  <si>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</si>
  <si>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</si>
  <si>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</si>
  <si>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</si>
  <si>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</si>
  <si>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</si>
  <si>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</si>
  <si>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</si>
  <si>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</si>
  <si>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</si>
  <si>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</si>
  <si>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</si>
  <si>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</si>
  <si>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</si>
  <si>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</si>
  <si>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</si>
  <si>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</si>
  <si>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</si>
  <si>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</si>
  <si>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</si>
  <si>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</si>
  <si>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</si>
  <si>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</si>
  <si>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</si>
  <si>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</si>
  <si>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</si>
  <si>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</si>
  <si>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</si>
  <si>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</si>
  <si>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</si>
  <si>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</si>
  <si>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</si>
  <si>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</si>
  <si>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</si>
  <si>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</si>
  <si>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</si>
  <si>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</si>
  <si>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</si>
  <si>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</si>
  <si>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</si>
  <si>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</si>
  <si>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</si>
  <si>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</si>
  <si>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</si>
  <si>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</si>
  <si>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</si>
  <si>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</si>
  <si>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</si>
  <si>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</si>
  <si>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</si>
  <si>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</si>
  <si>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</si>
  <si>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</si>
  <si>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</si>
  <si>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</si>
  <si>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</si>
  <si>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</si>
  <si>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</si>
  <si>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</si>
  <si>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</si>
  <si>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</si>
  <si>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</si>
  <si>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</si>
  <si>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</si>
  <si>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</si>
  <si>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</si>
  <si>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</si>
  <si>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</si>
  <si>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</si>
  <si>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</si>
  <si>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</si>
  <si>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</si>
  <si>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</si>
  <si>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</si>
  <si>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</si>
  <si>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</si>
  <si>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</si>
  <si>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</si>
  <si>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</si>
  <si>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</si>
  <si>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</si>
  <si>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</si>
  <si>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</si>
  <si>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</si>
  <si>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</si>
  <si>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</si>
  <si>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</si>
  <si>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</si>
  <si>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</si>
  <si>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</si>
  <si>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</si>
  <si>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</si>
  <si>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</si>
  <si>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</si>
  <si>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</si>
  <si>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</si>
  <si>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</si>
  <si>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</si>
  <si>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</si>
  <si>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</si>
  <si>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</si>
  <si>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</si>
  <si>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</si>
  <si>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</si>
  <si>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</si>
  <si>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</si>
  <si>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</si>
  <si>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</si>
  <si>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</si>
  <si>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</si>
  <si>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</si>
  <si>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</si>
  <si>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</si>
  <si>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</si>
  <si>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</si>
  <si>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</si>
  <si>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</si>
  <si>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</si>
  <si>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</si>
  <si>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</si>
  <si>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</si>
  <si>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</si>
  <si>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</si>
  <si>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</si>
  <si>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</si>
  <si>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</si>
  <si>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</si>
  <si>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</si>
  <si>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</si>
  <si>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</si>
  <si>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</si>
  <si>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</si>
  <si>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</si>
  <si>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</si>
  <si>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</si>
  <si>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</si>
  <si>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</si>
  <si>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</si>
  <si>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</si>
  <si>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</si>
  <si>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</si>
  <si>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</si>
  <si>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</si>
  <si>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</si>
  <si>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</si>
  <si>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</si>
  <si>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</si>
  <si>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</si>
  <si>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</si>
  <si>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</si>
  <si>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</si>
  <si>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</si>
  <si>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</si>
  <si>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</si>
  <si>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</si>
  <si>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</si>
  <si>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</si>
  <si>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</si>
  <si>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</si>
  <si>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</si>
  <si>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</si>
  <si>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</si>
  <si>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</si>
  <si>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</si>
  <si>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</si>
  <si>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</si>
  <si>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</si>
  <si>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</si>
  <si>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</si>
  <si>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</si>
  <si>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</si>
  <si>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</si>
  <si>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</si>
  <si>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</si>
  <si>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</si>
  <si>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</si>
  <si>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</si>
  <si>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</si>
  <si>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</si>
  <si>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</si>
  <si>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</si>
  <si>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</si>
  <si>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</si>
  <si>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</si>
  <si>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</si>
  <si>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</si>
  <si>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</si>
  <si>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</si>
  <si>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</si>
  <si>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</si>
  <si>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</si>
  <si>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</si>
  <si>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</si>
  <si>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</si>
  <si>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</si>
  <si>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</si>
  <si>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</si>
  <si>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</si>
  <si>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</si>
  <si>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</si>
  <si>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</si>
  <si>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</si>
  <si>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</si>
  <si>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</si>
  <si>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</si>
  <si>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</si>
  <si>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</si>
  <si>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</si>
  <si>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</si>
  <si>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</si>
  <si>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</si>
  <si>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</si>
  <si>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</si>
  <si>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</si>
  <si>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</si>
  <si>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</si>
  <si>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</si>
  <si>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</si>
  <si>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</si>
  <si>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</si>
  <si>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</si>
  <si>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</si>
  <si>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</si>
  <si>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</si>
  <si>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</si>
  <si>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</si>
  <si>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</si>
  <si>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</si>
  <si>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</si>
  <si>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</si>
  <si>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</si>
  <si>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</si>
  <si>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</si>
  <si>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</si>
  <si>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</si>
  <si>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</si>
  <si>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</si>
  <si>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</si>
  <si>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</si>
  <si>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</si>
  <si>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</si>
  <si>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</si>
  <si>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</si>
  <si>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</si>
  <si>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</si>
  <si>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</si>
  <si>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</si>
  <si>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</si>
  <si>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</si>
  <si>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</si>
  <si>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</si>
  <si>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</si>
  <si>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</si>
  <si>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</si>
  <si>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</si>
  <si>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</si>
  <si>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</si>
  <si>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</si>
  <si>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</si>
  <si>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</si>
  <si>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</si>
  <si>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</si>
  <si>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</si>
  <si>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</si>
  <si>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</si>
  <si>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</si>
  <si>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</si>
  <si>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</si>
  <si>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</si>
  <si>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</si>
  <si>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</si>
  <si>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</si>
  <si>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</si>
  <si>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</si>
  <si>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</si>
  <si>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</si>
  <si>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</si>
  <si>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</si>
  <si>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</si>
  <si>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</si>
  <si>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</si>
  <si>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</si>
  <si>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</si>
  <si>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</si>
  <si>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</si>
  <si>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</si>
  <si>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</si>
  <si>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</si>
  <si>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</si>
  <si>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</si>
  <si>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</si>
  <si>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</si>
  <si>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</si>
  <si>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</si>
  <si>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</si>
  <si>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</si>
  <si>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</si>
  <si>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</si>
  <si>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</si>
  <si>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</si>
  <si>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</si>
  <si>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</si>
  <si>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</si>
  <si>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</si>
  <si>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</si>
  <si>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</si>
  <si>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</si>
  <si>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</si>
  <si>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</si>
  <si>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</si>
  <si>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</si>
  <si>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</si>
  <si>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</si>
  <si>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</si>
  <si>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</si>
  <si>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</si>
  <si>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</si>
  <si>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</si>
  <si>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</si>
  <si>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</si>
  <si>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</si>
  <si>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</si>
  <si>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</si>
  <si>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</si>
  <si>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</si>
  <si>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</si>
  <si>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</si>
  <si>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</si>
  <si>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</si>
  <si>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</si>
  <si>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</si>
  <si>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</si>
  <si>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</si>
  <si>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</si>
  <si>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</si>
  <si>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</si>
  <si>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</si>
  <si>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</si>
  <si>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</si>
  <si>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</si>
  <si>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</si>
  <si>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</si>
  <si>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</si>
  <si>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</si>
  <si>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</si>
  <si>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</si>
  <si>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</si>
  <si>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</si>
  <si>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</si>
  <si>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</si>
  <si>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</si>
  <si>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</si>
  <si>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</si>
  <si>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</si>
  <si>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</si>
  <si>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</si>
  <si>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</si>
  <si>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</si>
  <si>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</si>
  <si>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</si>
  <si>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</si>
  <si>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</si>
  <si>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</si>
  <si>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</si>
  <si>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</si>
  <si>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</si>
  <si>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</si>
  <si>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</si>
  <si>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</si>
  <si>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</si>
  <si>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</si>
  <si>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</si>
  <si>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</si>
  <si>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</si>
  <si>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</si>
  <si>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</si>
  <si>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</si>
  <si>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</si>
  <si>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</si>
  <si>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</si>
  <si>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</si>
  <si>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</si>
  <si>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</si>
  <si>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</si>
  <si>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</si>
  <si>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</si>
  <si>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</si>
  <si>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</si>
  <si>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</si>
  <si>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</si>
  <si>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</si>
  <si>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</si>
  <si>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</si>
  <si>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</si>
  <si>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</si>
  <si>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</si>
  <si>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</si>
  <si>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</si>
  <si>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</si>
  <si>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</si>
  <si>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</si>
  <si>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</si>
  <si>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</si>
  <si>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</si>
  <si>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</si>
  <si>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</si>
  <si>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</si>
  <si>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</si>
  <si>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</si>
  <si>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</si>
  <si>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</si>
  <si>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</si>
  <si>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</si>
  <si>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</si>
  <si>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</si>
  <si>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</si>
  <si>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</si>
  <si>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</si>
  <si>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</si>
  <si>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</si>
  <si>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</si>
  <si>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</si>
  <si>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</si>
  <si>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</si>
  <si>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</si>
  <si>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</si>
  <si>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</si>
  <si>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</si>
  <si>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</si>
  <si>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</si>
  <si>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</si>
  <si>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</si>
  <si>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</si>
  <si>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</si>
  <si>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</si>
  <si>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</si>
  <si>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</si>
  <si>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</si>
  <si>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</si>
  <si>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</si>
  <si>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</si>
  <si>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</si>
  <si>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</si>
  <si>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</si>
  <si>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</si>
  <si>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</si>
  <si>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</si>
  <si>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</si>
  <si>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</si>
  <si>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</si>
  <si>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</si>
  <si>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</si>
  <si>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</si>
  <si>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</si>
  <si>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</si>
  <si>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</si>
  <si>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</si>
  <si>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</si>
  <si>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</si>
  <si>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</si>
  <si>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</si>
  <si>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</si>
  <si>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</si>
  <si>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</si>
  <si>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</si>
  <si>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</si>
  <si>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</si>
  <si>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</si>
  <si>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</si>
  <si>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</si>
  <si>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</si>
  <si>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</si>
  <si>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</si>
  <si>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</si>
  <si>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</si>
  <si>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</si>
  <si>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</si>
  <si>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</si>
  <si>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</si>
  <si>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</si>
  <si>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</si>
  <si>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</si>
  <si>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</si>
  <si>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</si>
  <si>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</si>
  <si>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</si>
  <si>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</si>
  <si>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</si>
  <si>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</si>
  <si>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</si>
  <si>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</si>
  <si>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</si>
  <si>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</si>
  <si>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</si>
  <si>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</si>
  <si>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</si>
  <si>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</si>
  <si>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</si>
  <si>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</si>
  <si>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</si>
  <si>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</si>
  <si>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</si>
  <si>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</si>
  <si>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</si>
  <si>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</si>
  <si>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</si>
  <si>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</si>
  <si>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</si>
  <si>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</si>
  <si>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</si>
  <si>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</si>
  <si>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</si>
  <si>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</si>
  <si>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</si>
  <si>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</si>
  <si>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</si>
  <si>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</si>
  <si>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</si>
  <si>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</si>
  <si>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</si>
  <si>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</si>
  <si>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</si>
  <si>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</si>
  <si>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</si>
  <si>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</si>
  <si>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</si>
  <si>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</si>
  <si>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</si>
  <si>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</si>
  <si>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</si>
  <si>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</si>
  <si>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</si>
  <si>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</si>
  <si>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</si>
  <si>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</si>
  <si>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</si>
  <si>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</si>
  <si>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</si>
  <si>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</si>
  <si>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</si>
  <si>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</si>
  <si>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</si>
  <si>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</si>
  <si>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</si>
  <si>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</si>
  <si>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</si>
  <si>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</si>
  <si>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</si>
  <si>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</si>
  <si>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</si>
  <si>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</si>
  <si>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</si>
  <si>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</si>
  <si>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</si>
  <si>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</si>
  <si>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</si>
  <si>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</si>
  <si>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</si>
  <si>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</si>
  <si>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</si>
  <si>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</si>
  <si>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</si>
  <si>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</si>
  <si>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</si>
  <si>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</si>
  <si>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</si>
  <si>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</si>
  <si>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</si>
  <si>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</si>
  <si>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</si>
  <si>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</si>
  <si>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</si>
  <si>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</si>
  <si>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</si>
  <si>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</si>
  <si>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</si>
  <si>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</si>
  <si>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</si>
  <si>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</si>
  <si>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</si>
  <si>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</si>
  <si>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</si>
  <si>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</si>
  <si>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</si>
  <si>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</si>
  <si>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</si>
  <si>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</si>
  <si>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</si>
  <si>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</si>
  <si>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</si>
  <si>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</si>
  <si>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</si>
  <si>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</si>
  <si>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</si>
  <si>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</si>
  <si>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</si>
  <si>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</si>
  <si>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</si>
  <si>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</si>
  <si>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</si>
  <si>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</si>
  <si>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</si>
  <si>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</si>
  <si>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</si>
  <si>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</si>
  <si>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</si>
  <si>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</si>
  <si>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</si>
  <si>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</si>
  <si>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</si>
  <si>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</si>
  <si>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</si>
  <si>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</si>
  <si>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</si>
  <si>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</si>
  <si>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</si>
  <si>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</si>
  <si>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</si>
  <si>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</si>
  <si>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</si>
  <si>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</si>
  <si>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</si>
  <si>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</si>
  <si>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</si>
  <si>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</si>
  <si>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</si>
  <si>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</si>
  <si>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</si>
  <si>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</si>
  <si>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</si>
  <si>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</si>
  <si>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</si>
  <si>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</si>
  <si>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</si>
  <si>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</si>
  <si>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</si>
  <si>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</si>
  <si>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</si>
  <si>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</si>
  <si>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</si>
  <si>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</si>
  <si>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</si>
  <si>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</si>
  <si>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</si>
  <si>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</si>
  <si>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</si>
  <si>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</si>
  <si>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</si>
  <si>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</si>
  <si>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</si>
  <si>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</si>
  <si>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</si>
  <si>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</si>
  <si>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</si>
  <si>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</si>
  <si>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</si>
  <si>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</si>
  <si>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</si>
  <si>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</si>
  <si>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</si>
  <si>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</si>
  <si>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</si>
  <si>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</si>
  <si>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</si>
  <si>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</si>
  <si>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</si>
  <si>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</si>
  <si>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</si>
  <si>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</si>
  <si>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</si>
  <si>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</si>
  <si>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</si>
  <si>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</si>
  <si>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</si>
  <si>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</si>
  <si>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</si>
  <si>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</si>
  <si>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</si>
  <si>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</si>
  <si>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</si>
  <si>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</si>
  <si>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</si>
  <si>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</si>
  <si>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</si>
  <si>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</si>
  <si>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</si>
  <si>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</si>
  <si>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</si>
  <si>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</si>
  <si>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</si>
  <si>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</si>
  <si>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</si>
  <si>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</si>
  <si>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</si>
  <si>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</si>
  <si>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</si>
  <si>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</si>
  <si>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</si>
  <si>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</si>
  <si>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</si>
  <si>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</si>
  <si>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</si>
  <si>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</si>
  <si>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</si>
  <si>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</si>
  <si>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</si>
  <si>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</si>
  <si>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</si>
  <si>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</si>
  <si>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</si>
  <si>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</si>
  <si>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</si>
  <si>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</si>
  <si>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</si>
  <si>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</si>
  <si>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</si>
  <si>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</si>
  <si>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</si>
  <si>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</si>
  <si>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</si>
  <si>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</si>
  <si>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</si>
  <si>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</si>
  <si>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</si>
  <si>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</si>
  <si>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</si>
  <si>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</si>
  <si>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</si>
  <si>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</si>
  <si>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</si>
  <si>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</si>
  <si>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</si>
  <si>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</si>
  <si>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</si>
  <si>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</si>
  <si>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</si>
  <si>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</si>
  <si>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</si>
  <si>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</si>
  <si>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</si>
  <si>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</si>
  <si>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</si>
  <si>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</si>
  <si>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</si>
  <si>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</si>
  <si>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</si>
  <si>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</si>
  <si>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</si>
  <si>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</si>
  <si>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</si>
  <si>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</si>
  <si>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</si>
  <si>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</si>
  <si>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</si>
  <si>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</si>
  <si>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</si>
  <si>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</si>
  <si>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</si>
  <si>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</si>
  <si>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</si>
  <si>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</si>
  <si>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</si>
  <si>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</si>
  <si>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</si>
  <si>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</si>
  <si>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</si>
  <si>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</si>
  <si>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</si>
  <si>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</si>
  <si>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</si>
  <si>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</si>
  <si>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</si>
  <si>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</si>
  <si>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</si>
  <si>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</si>
  <si>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</si>
  <si>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</si>
  <si>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</si>
  <si>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</si>
  <si>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</si>
  <si>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</si>
  <si>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</si>
  <si>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</si>
  <si>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</si>
  <si>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</si>
  <si>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</si>
  <si>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</si>
  <si>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</si>
  <si>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</si>
  <si>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</si>
  <si>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</si>
  <si>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</si>
  <si>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</si>
  <si>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</si>
  <si>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</si>
  <si>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</si>
  <si>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</si>
  <si>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</si>
  <si>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</si>
  <si>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</si>
  <si>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</si>
  <si>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</si>
  <si>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</si>
  <si>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</si>
  <si>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</si>
  <si>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</si>
  <si>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</si>
  <si>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</si>
  <si>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</si>
  <si>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</si>
  <si>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</si>
  <si>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</si>
  <si>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</si>
  <si>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</si>
  <si>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</si>
  <si>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</si>
  <si>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</si>
  <si>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</si>
  <si>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</si>
  <si>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</si>
  <si>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</si>
  <si>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</si>
  <si>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</si>
  <si>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</si>
  <si>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</si>
  <si>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</si>
  <si>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</si>
  <si>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</si>
  <si>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</si>
  <si>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</si>
  <si>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</si>
  <si>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</si>
  <si>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</si>
  <si>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</si>
  <si>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</si>
  <si>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</si>
  <si>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</si>
  <si>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</si>
  <si>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</si>
  <si>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</si>
  <si>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</si>
  <si>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</si>
  <si>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</si>
  <si>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</si>
  <si>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</si>
  <si>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</si>
  <si>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</si>
  <si>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</si>
  <si>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</si>
  <si>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</si>
  <si>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</si>
  <si>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</si>
  <si>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</si>
  <si>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</si>
  <si>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</si>
  <si>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</si>
  <si>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</si>
  <si>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</si>
  <si>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</si>
  <si>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</si>
  <si>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</si>
  <si>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</si>
  <si>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</si>
  <si>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</si>
  <si>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</si>
  <si>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</si>
  <si>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</si>
  <si>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</si>
  <si>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</si>
  <si>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</si>
  <si>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</si>
  <si>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</si>
  <si>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</si>
  <si>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</si>
  <si>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</si>
  <si>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</si>
  <si>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</si>
  <si>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</si>
  <si>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</si>
  <si>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</si>
  <si>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</si>
  <si>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</si>
  <si>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</si>
  <si>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</si>
  <si>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</si>
  <si>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</si>
  <si>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</si>
  <si>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</si>
  <si>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</si>
  <si>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</si>
  <si>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</si>
  <si>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</si>
  <si>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</si>
  <si>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</si>
  <si>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</si>
  <si>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</si>
  <si>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</si>
  <si>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</si>
  <si>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</si>
  <si>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</si>
  <si>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</si>
  <si>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</si>
  <si>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</si>
  <si>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</si>
  <si>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</si>
  <si>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</si>
  <si>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</si>
  <si>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</si>
  <si>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</si>
  <si>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</si>
  <si>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</si>
  <si>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</si>
  <si>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</si>
  <si>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</si>
  <si>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</si>
  <si>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</si>
  <si>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</si>
  <si>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</si>
  <si>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</si>
  <si>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</si>
  <si>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</si>
  <si>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</si>
  <si>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</si>
  <si>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</si>
  <si>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</si>
  <si>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</si>
  <si>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</si>
  <si>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</si>
  <si>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</si>
  <si>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</si>
  <si>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</si>
  <si>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</si>
  <si>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</si>
  <si>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</si>
  <si>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</si>
  <si>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</si>
  <si>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</si>
  <si>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</si>
  <si>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</si>
  <si>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</si>
  <si>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</si>
  <si>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</si>
  <si>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</si>
  <si>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</si>
  <si>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</si>
  <si>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</si>
  <si>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</si>
  <si>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</si>
  <si>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</si>
  <si>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</si>
  <si>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</si>
  <si>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</si>
  <si>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</si>
  <si>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</si>
  <si>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</si>
  <si>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</si>
  <si>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</si>
  <si>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</si>
  <si>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</si>
  <si>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</si>
  <si>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</si>
  <si>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</si>
  <si>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</si>
  <si>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</si>
  <si>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</si>
  <si>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</si>
  <si>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</si>
  <si>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</si>
  <si>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</si>
  <si>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</si>
  <si>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</si>
  <si>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</si>
  <si>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</si>
  <si>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</si>
  <si>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</si>
  <si>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</si>
  <si>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</si>
  <si>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</si>
  <si>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</si>
  <si>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</si>
  <si>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</si>
  <si>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</si>
  <si>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</si>
  <si>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</si>
  <si>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</si>
  <si>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</si>
  <si>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</si>
  <si>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</si>
  <si>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</si>
  <si>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</si>
  <si>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</si>
  <si>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</si>
  <si>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</si>
  <si>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</si>
  <si>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</si>
  <si>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</si>
  <si>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</si>
  <si>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</si>
  <si>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</si>
  <si>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</si>
  <si>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</si>
  <si>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</si>
  <si>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</si>
  <si>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</si>
  <si>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</si>
  <si>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</si>
  <si>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</si>
  <si>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</si>
  <si>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</si>
  <si>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</si>
  <si>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</si>
  <si>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</si>
  <si>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</si>
  <si>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</si>
  <si>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</si>
  <si>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</si>
  <si>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</si>
  <si>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</si>
  <si>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</si>
  <si>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</si>
  <si>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</si>
  <si>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</si>
  <si>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</si>
  <si>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</si>
  <si>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</si>
  <si>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</si>
  <si>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</si>
  <si>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</si>
  <si>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</si>
  <si>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</si>
  <si>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</si>
  <si>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</si>
  <si>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</si>
  <si>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</si>
  <si>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</si>
  <si>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</si>
  <si>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</si>
  <si>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</si>
  <si>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</si>
  <si>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</si>
  <si>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</si>
  <si>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</si>
  <si>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</si>
  <si>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</si>
  <si>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</si>
  <si>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</si>
  <si>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</si>
  <si>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</si>
  <si>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</si>
  <si>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</si>
  <si>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</si>
  <si>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</si>
  <si>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</si>
  <si>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</si>
  <si>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</si>
  <si>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</si>
  <si>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</si>
  <si>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</si>
  <si>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</si>
  <si>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</si>
  <si>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</si>
  <si>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</si>
  <si>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</si>
  <si>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</si>
  <si>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</si>
  <si>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</si>
  <si>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</si>
  <si>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</si>
  <si>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</si>
  <si>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</si>
  <si>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</si>
  <si>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</si>
  <si>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</si>
  <si>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</si>
  <si>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</si>
  <si>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</si>
  <si>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</si>
  <si>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</si>
  <si>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</si>
  <si>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</si>
  <si>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</si>
  <si>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</si>
  <si>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</si>
  <si>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</si>
  <si>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</si>
  <si>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</si>
  <si>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</si>
  <si>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</si>
  <si>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</si>
  <si>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</si>
  <si>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</si>
  <si>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</si>
  <si>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</si>
  <si>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</si>
  <si>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</si>
  <si>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</si>
  <si>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</si>
  <si>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</si>
  <si>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</si>
  <si>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</si>
  <si>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</si>
  <si>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</si>
  <si>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</si>
  <si>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</si>
  <si>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</si>
  <si>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</si>
  <si>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</si>
  <si>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</si>
  <si>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</si>
  <si>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</si>
  <si>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</si>
  <si>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</si>
  <si>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</si>
  <si>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</si>
  <si>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</si>
  <si>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</si>
  <si>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</si>
  <si>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</si>
  <si>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</si>
  <si>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</si>
  <si>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</si>
  <si>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</si>
  <si>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</si>
  <si>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</si>
  <si>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</si>
  <si>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</si>
  <si>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</si>
  <si>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</si>
  <si>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</si>
  <si>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</si>
  <si>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</si>
  <si>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</si>
  <si>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</si>
  <si>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</si>
  <si>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</si>
  <si>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</si>
  <si>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</si>
  <si>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</si>
  <si>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</si>
  <si>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</si>
  <si>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</si>
  <si>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</si>
  <si>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</si>
  <si>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</si>
  <si>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</si>
  <si>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</si>
  <si>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</si>
  <si>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</si>
  <si>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</si>
  <si>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</si>
  <si>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</si>
  <si>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</si>
  <si>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</si>
  <si>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</si>
  <si>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</si>
  <si>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</si>
  <si>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</si>
  <si>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</si>
  <si>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</si>
  <si>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</si>
  <si>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</si>
  <si>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</si>
  <si>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</si>
  <si>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</si>
  <si>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</si>
  <si>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</si>
  <si>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</si>
  <si>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</si>
  <si>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</si>
  <si>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</si>
  <si>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</si>
  <si>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</si>
  <si>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</si>
  <si>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</si>
  <si>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</si>
  <si>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</si>
  <si>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</si>
  <si>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</si>
  <si>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</si>
  <si>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</si>
  <si>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</si>
  <si>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</si>
  <si>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</si>
  <si>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</si>
  <si>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</si>
  <si>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</si>
  <si>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</si>
  <si>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</si>
  <si>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</si>
  <si>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</si>
  <si>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</si>
  <si>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</si>
  <si>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</si>
  <si>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</si>
  <si>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</si>
  <si>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</si>
  <si>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</si>
  <si>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</si>
  <si>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</si>
  <si>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</si>
  <si>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</si>
  <si>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</si>
  <si>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</si>
  <si>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</si>
  <si>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</si>
  <si>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</si>
  <si>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</si>
  <si>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</si>
  <si>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</si>
  <si>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</si>
  <si>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</si>
  <si>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</si>
  <si>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</si>
  <si>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</si>
  <si>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</si>
  <si>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</si>
  <si>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</si>
  <si>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</si>
  <si>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</si>
  <si>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</si>
  <si>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</si>
  <si>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</si>
  <si>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</si>
  <si>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</si>
  <si>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</si>
  <si>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</si>
  <si>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</si>
  <si>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</si>
  <si>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</si>
  <si>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</si>
  <si>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</si>
  <si>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</si>
  <si>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</si>
  <si>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</si>
  <si>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</si>
  <si>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</si>
  <si>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</si>
  <si>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</si>
  <si>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</si>
  <si>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</si>
  <si>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</si>
  <si>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</si>
  <si>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</si>
  <si>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</si>
  <si>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</si>
  <si>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</si>
  <si>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</si>
  <si>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</si>
  <si>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</si>
  <si>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</si>
  <si>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</si>
  <si>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</si>
  <si>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</si>
  <si>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</si>
  <si>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</si>
  <si>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</si>
  <si>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</si>
  <si>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</si>
  <si>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</si>
  <si>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</si>
  <si>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</si>
  <si>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</si>
  <si>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</si>
  <si>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</si>
  <si>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</si>
  <si>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</si>
  <si>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</si>
  <si>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</si>
  <si>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</si>
  <si>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</si>
  <si>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</si>
  <si>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</si>
  <si>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</si>
  <si>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</si>
  <si>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</si>
  <si>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</si>
  <si>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</si>
  <si>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</si>
  <si>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</si>
  <si>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</si>
  <si>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</si>
  <si>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</si>
  <si>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</si>
  <si>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</si>
  <si>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</si>
  <si>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</si>
  <si>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</si>
  <si>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</si>
  <si>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</si>
  <si>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</si>
  <si>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</si>
  <si>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</si>
  <si>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</si>
  <si>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</si>
  <si>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</si>
  <si>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</si>
  <si>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</si>
  <si>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</si>
  <si>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</si>
  <si>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</si>
  <si>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</si>
  <si>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</si>
  <si>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</si>
  <si>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</si>
  <si>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</si>
  <si>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</si>
  <si>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</si>
  <si>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</si>
  <si>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</si>
  <si>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</si>
  <si>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</si>
  <si>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</si>
  <si>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</si>
  <si>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</si>
  <si>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</si>
  <si>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</si>
  <si>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</si>
  <si>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</si>
  <si>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</si>
  <si>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</si>
  <si>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</si>
  <si>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</si>
  <si>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</si>
  <si>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</si>
  <si>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</si>
  <si>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</si>
  <si>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</si>
  <si>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</si>
  <si>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</si>
  <si>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</si>
  <si>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</si>
  <si>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</si>
  <si>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</si>
  <si>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</si>
  <si>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</si>
  <si>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</si>
  <si>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</si>
  <si>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</si>
  <si>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</si>
  <si>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</si>
  <si>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</si>
  <si>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</si>
  <si>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</si>
  <si>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</si>
  <si>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</si>
  <si>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</si>
  <si>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</si>
  <si>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</si>
  <si>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</si>
  <si>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</si>
  <si>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</si>
  <si>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</si>
  <si>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</si>
  <si>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</si>
  <si>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</si>
  <si>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</si>
  <si>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</si>
  <si>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</si>
  <si>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</si>
  <si>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</si>
  <si>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</si>
  <si>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</si>
  <si>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</si>
  <si>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</si>
  <si>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</si>
  <si>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</si>
  <si>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</si>
  <si>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</si>
  <si>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</si>
  <si>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</si>
  <si>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</si>
  <si>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</si>
  <si>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</si>
  <si>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</si>
  <si>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</si>
  <si>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</si>
  <si>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</si>
  <si>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</si>
  <si>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</si>
  <si>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</si>
  <si>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</si>
  <si>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</si>
  <si>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</si>
  <si>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</si>
  <si>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</si>
  <si>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</si>
  <si>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</si>
  <si>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</si>
  <si>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</si>
  <si>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</si>
  <si>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</si>
  <si>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</si>
  <si>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</si>
  <si>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</si>
  <si>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</si>
  <si>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</si>
  <si>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</si>
  <si>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</si>
  <si>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</si>
  <si>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</si>
  <si>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</si>
  <si>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</si>
  <si>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</si>
  <si>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</si>
  <si>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</si>
  <si>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</si>
  <si>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</si>
  <si>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</si>
  <si>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</si>
  <si>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</si>
  <si>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</si>
  <si>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</si>
  <si>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</si>
  <si>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</si>
  <si>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</si>
  <si>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</si>
  <si>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</si>
  <si>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</si>
  <si>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</si>
  <si>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</si>
  <si>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</si>
  <si>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</si>
  <si>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</si>
  <si>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</si>
  <si>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</si>
  <si>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</si>
  <si>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</si>
  <si>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</si>
  <si>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</si>
  <si>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</si>
  <si>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</si>
  <si>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</si>
  <si>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</si>
  <si>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</si>
  <si>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</si>
  <si>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</si>
  <si>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</si>
  <si>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</si>
  <si>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</si>
  <si>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</si>
  <si>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</si>
  <si>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</si>
  <si>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</si>
  <si>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</si>
  <si>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</si>
  <si>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</si>
  <si>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</si>
  <si>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</si>
  <si>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</si>
  <si>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</si>
  <si>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</si>
  <si>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</si>
  <si>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</si>
  <si>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</si>
  <si>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</si>
  <si>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</si>
  <si>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</si>
  <si>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</si>
  <si>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</si>
  <si>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</si>
  <si>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</si>
  <si>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</si>
  <si>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</si>
  <si>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</si>
  <si>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</si>
  <si>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</si>
  <si>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</si>
  <si>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</si>
  <si>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</si>
  <si>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</si>
  <si>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</si>
  <si>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</si>
  <si>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</si>
  <si>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</si>
  <si>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</si>
  <si>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</si>
  <si>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</si>
  <si>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</si>
  <si>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</si>
  <si>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</si>
  <si>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</si>
  <si>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</si>
  <si>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</si>
  <si>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</si>
  <si>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</si>
  <si>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</si>
  <si>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</si>
  <si>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</si>
  <si>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</si>
  <si>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</si>
  <si>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</si>
  <si>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</si>
  <si>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</si>
  <si>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</si>
  <si>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</si>
  <si>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</si>
  <si>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</si>
  <si>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</si>
  <si>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</si>
  <si>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</si>
  <si>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</si>
  <si>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</si>
  <si>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</si>
  <si>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</si>
  <si>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</si>
  <si>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</si>
  <si>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</si>
  <si>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</si>
  <si>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</si>
  <si>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</si>
  <si>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</si>
  <si>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</si>
  <si>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</si>
  <si>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</si>
  <si>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</si>
  <si>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</si>
  <si>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</si>
  <si>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</si>
  <si>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</si>
  <si>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</si>
  <si>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</si>
  <si>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</si>
  <si>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</si>
  <si>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</si>
  <si>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</si>
  <si>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</si>
  <si>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</si>
  <si>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</si>
  <si>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</si>
  <si>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</si>
  <si>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</si>
  <si>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</si>
  <si>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</si>
  <si>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</si>
  <si>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</si>
  <si>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</si>
  <si>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</si>
  <si>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</si>
  <si>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</si>
  <si>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</si>
  <si>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</si>
  <si>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</si>
  <si>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</si>
  <si>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</si>
  <si>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</si>
  <si>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</si>
  <si>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</si>
  <si>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</si>
  <si>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</si>
  <si>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</si>
  <si>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</si>
  <si>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</si>
  <si>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</si>
  <si>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</si>
  <si>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</si>
  <si>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</si>
  <si>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</si>
  <si>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</si>
  <si>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</si>
  <si>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</si>
  <si>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</si>
  <si>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</si>
  <si>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</si>
  <si>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</si>
  <si>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</si>
  <si>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</si>
  <si>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</si>
  <si>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</si>
  <si>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</si>
  <si>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</si>
  <si>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</si>
  <si>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</si>
  <si>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</si>
  <si>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</si>
  <si>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</si>
  <si>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</si>
  <si>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</si>
  <si>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</si>
  <si>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</si>
  <si>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</si>
  <si>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</si>
  <si>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</si>
  <si>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</si>
  <si>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</si>
  <si>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</si>
  <si>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</si>
  <si>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</si>
  <si>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</si>
  <si>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</si>
  <si>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</si>
  <si>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</si>
  <si>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</si>
  <si>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</si>
  <si>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</si>
  <si>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</si>
  <si>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</si>
  <si>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</si>
  <si>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</si>
  <si>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</si>
  <si>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</si>
  <si>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</si>
  <si>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</si>
  <si>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</si>
  <si>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</si>
  <si>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</si>
  <si>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</si>
  <si>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</si>
  <si>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</si>
  <si>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</si>
  <si>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</si>
  <si>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</si>
  <si>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</si>
  <si>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</si>
  <si>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</si>
  <si>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</si>
  <si>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</si>
  <si>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</si>
  <si>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</si>
  <si>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</si>
  <si>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</si>
  <si>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</si>
  <si>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</si>
  <si>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</si>
  <si>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</si>
  <si>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</si>
  <si>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</si>
  <si>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</si>
  <si>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</si>
  <si>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</si>
  <si>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</si>
  <si>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</si>
  <si>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</si>
  <si>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</si>
  <si>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</si>
  <si>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</si>
  <si>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</si>
  <si>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</si>
  <si>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</si>
  <si>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</si>
  <si>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</si>
  <si>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</si>
  <si>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</si>
  <si>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</si>
  <si>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</si>
  <si>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</si>
  <si>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</si>
  <si>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</si>
  <si>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</si>
  <si>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</si>
  <si>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</si>
  <si>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</si>
  <si>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</si>
  <si>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</si>
  <si>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</si>
  <si>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</si>
  <si>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</si>
  <si>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</si>
  <si>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</si>
  <si>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</si>
  <si>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</si>
  <si>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</si>
  <si>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</si>
  <si>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</si>
  <si>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</si>
  <si>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</si>
  <si>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</si>
  <si>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</si>
  <si>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</si>
  <si>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</si>
  <si>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</si>
  <si>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</si>
  <si>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</si>
  <si>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</si>
  <si>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</si>
  <si>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</si>
  <si>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</si>
  <si>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</si>
  <si>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</si>
  <si>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</si>
  <si>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</si>
  <si>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</si>
  <si>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</si>
  <si>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</si>
  <si>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</si>
  <si>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</si>
  <si>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</si>
  <si>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</si>
  <si>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</si>
  <si>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</si>
  <si>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</si>
  <si>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</si>
  <si>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</si>
  <si>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</si>
  <si>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</si>
  <si>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</si>
  <si>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</si>
  <si>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</si>
  <si>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</si>
  <si>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</si>
  <si>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</si>
  <si>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</si>
  <si>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</si>
  <si>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</si>
  <si>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</si>
  <si>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</si>
  <si>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</si>
  <si>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</si>
  <si>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</si>
  <si>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</si>
  <si>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</si>
  <si>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</si>
  <si>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</si>
  <si>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</si>
  <si>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</si>
  <si>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</si>
  <si>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</si>
  <si>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</si>
  <si>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</si>
  <si>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</si>
  <si>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</si>
  <si>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</si>
  <si>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</si>
  <si>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</si>
  <si>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</si>
  <si>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</si>
  <si>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</si>
  <si>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</si>
  <si>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</si>
  <si>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</si>
  <si>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</si>
  <si>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</si>
  <si>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</si>
  <si>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</si>
  <si>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</si>
  <si>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</si>
  <si>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</si>
  <si>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</si>
  <si>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</si>
  <si>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</si>
  <si>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</si>
  <si>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</si>
  <si>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</si>
  <si>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</si>
  <si>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</si>
  <si>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</si>
  <si>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</si>
  <si>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</si>
  <si>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</si>
  <si>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</si>
  <si>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</si>
  <si>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</si>
  <si>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</si>
  <si>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</si>
  <si>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</si>
  <si>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</si>
  <si>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</si>
  <si>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</si>
  <si>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</si>
  <si>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</si>
  <si>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</si>
  <si>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</si>
  <si>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</si>
  <si>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</si>
  <si>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</si>
  <si>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</si>
  <si>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</si>
  <si>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</si>
  <si>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</si>
  <si>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</si>
  <si>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</si>
  <si>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</si>
  <si>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</si>
  <si>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</si>
  <si>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</si>
  <si>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</si>
  <si>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</si>
  <si>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</si>
  <si>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</si>
  <si>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</si>
  <si>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</si>
  <si>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</si>
  <si>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</si>
  <si>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</si>
  <si>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</si>
  <si>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</si>
  <si>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</si>
  <si>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</si>
  <si>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</si>
  <si>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</si>
  <si>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</si>
  <si>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</si>
  <si>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</si>
  <si>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</si>
  <si>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</si>
  <si>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</si>
  <si>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</si>
  <si>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</si>
  <si>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</si>
  <si>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</si>
  <si>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</si>
  <si>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</si>
  <si>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</si>
  <si>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</si>
  <si>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</si>
  <si>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</si>
  <si>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</si>
  <si>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</si>
  <si>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</si>
  <si>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</si>
  <si>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</si>
  <si>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</si>
  <si>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</si>
  <si>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</si>
  <si>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</si>
  <si>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</si>
  <si>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</si>
  <si>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</si>
  <si>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</si>
  <si>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</si>
  <si>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</si>
  <si>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</si>
  <si>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</si>
  <si>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</si>
  <si>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</si>
  <si>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</si>
  <si>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</si>
  <si>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</si>
  <si>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</si>
  <si>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</si>
  <si>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</si>
  <si>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</si>
  <si>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</si>
  <si>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</si>
  <si>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</si>
  <si>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</si>
  <si>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</si>
  <si>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</si>
  <si>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</si>
  <si>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</si>
  <si>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</si>
  <si>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</si>
  <si>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</si>
  <si>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</si>
  <si>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</si>
  <si>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</si>
  <si>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</si>
  <si>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</si>
  <si>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</si>
  <si>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</si>
  <si>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</si>
  <si>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</si>
  <si>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</si>
  <si>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</si>
  <si>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</si>
  <si>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</si>
  <si>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</si>
  <si>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</si>
  <si>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</si>
  <si>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</si>
  <si>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</si>
  <si>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</si>
  <si>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</si>
  <si>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</si>
  <si>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</si>
  <si>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</si>
  <si>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</si>
  <si>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</si>
  <si>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</si>
  <si>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</si>
  <si>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</si>
  <si>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</si>
  <si>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</si>
  <si>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</si>
  <si>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</si>
  <si>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</si>
  <si>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</si>
  <si>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</si>
  <si>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</si>
  <si>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</si>
  <si>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</si>
  <si>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</si>
  <si>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</si>
  <si>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</si>
  <si>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</si>
  <si>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</si>
  <si>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</si>
  <si>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</si>
  <si>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</si>
  <si>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</si>
  <si>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</si>
  <si>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</si>
  <si>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</si>
  <si>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</si>
  <si>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</si>
  <si>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</si>
  <si>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</si>
  <si>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</si>
  <si>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</si>
  <si>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</si>
  <si>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</si>
  <si>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</si>
  <si>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</si>
  <si>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</si>
  <si>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</si>
  <si>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</si>
  <si>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</si>
  <si>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</si>
  <si>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</si>
  <si>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</si>
  <si>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</si>
  <si>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</si>
  <si>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</si>
  <si>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</si>
  <si>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</si>
  <si>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</si>
  <si>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</si>
  <si>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</si>
  <si>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</si>
  <si>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</si>
  <si>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</si>
  <si>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</si>
  <si>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</si>
  <si>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</si>
  <si>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</si>
  <si>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</si>
  <si>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</si>
  <si>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</si>
  <si>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</si>
  <si>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</si>
  <si>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</si>
  <si>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</si>
  <si>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</si>
  <si>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</si>
  <si>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</si>
  <si>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</si>
  <si>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</si>
  <si>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</si>
  <si>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</si>
  <si>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</si>
  <si>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</si>
  <si>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</si>
  <si>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</si>
  <si>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</si>
  <si>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</si>
  <si>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</si>
  <si>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</si>
  <si>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</si>
  <si>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</si>
  <si>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</si>
  <si>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</si>
  <si>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</si>
  <si>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</si>
  <si>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</si>
  <si>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</si>
  <si>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</si>
  <si>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</si>
  <si>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</si>
  <si>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</si>
  <si>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</si>
  <si>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</si>
  <si>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</si>
  <si>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</si>
  <si>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</si>
  <si>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</si>
  <si>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</si>
  <si>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</si>
  <si>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</si>
  <si>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</si>
  <si>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</si>
  <si>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</si>
  <si>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</si>
  <si>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</si>
  <si>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</si>
  <si>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</si>
  <si>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</si>
  <si>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</si>
  <si>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</si>
  <si>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</si>
  <si>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</si>
  <si>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</si>
  <si>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</si>
  <si>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</si>
  <si>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</si>
  <si>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</si>
  <si>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</si>
  <si>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</si>
  <si>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</si>
  <si>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</si>
  <si>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</si>
  <si>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</si>
  <si>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</si>
  <si>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</si>
  <si>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</si>
  <si>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</si>
  <si>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</si>
  <si>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</si>
  <si>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</si>
  <si>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</si>
  <si>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</si>
  <si>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</si>
  <si>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</si>
  <si>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</si>
  <si>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</si>
  <si>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</si>
  <si>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</si>
  <si>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</si>
  <si>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</si>
  <si>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</si>
  <si>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</si>
  <si>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</si>
  <si>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</si>
  <si>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</si>
  <si>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</si>
  <si>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</si>
  <si>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</si>
  <si>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</si>
  <si>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</si>
  <si>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</si>
  <si>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</si>
  <si>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</si>
  <si>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</si>
  <si>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</si>
  <si>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</si>
  <si>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</si>
  <si>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</si>
  <si>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</si>
  <si>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</si>
  <si>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</si>
  <si>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</si>
  <si>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</si>
  <si>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</si>
  <si>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</si>
  <si>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</si>
  <si>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</si>
  <si>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</si>
  <si>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</si>
  <si>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</si>
  <si>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</si>
  <si>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</si>
  <si>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</si>
  <si>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</si>
  <si>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</si>
  <si>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</si>
  <si>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</si>
  <si>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</si>
  <si>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</si>
  <si>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</si>
  <si>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</si>
  <si>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</si>
  <si>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</si>
  <si>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</si>
  <si>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</si>
  <si>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</si>
  <si>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</si>
  <si>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</si>
  <si>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</si>
  <si>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</si>
  <si>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</si>
  <si>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</si>
  <si>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</si>
  <si>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</si>
  <si>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</si>
  <si>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</si>
  <si>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</si>
  <si>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</si>
  <si>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</si>
  <si>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</si>
  <si>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</si>
  <si>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</si>
  <si>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</si>
  <si>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</si>
  <si>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</si>
  <si>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</si>
  <si>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</si>
  <si>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</si>
  <si>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</si>
  <si>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</si>
  <si>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</si>
  <si>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</si>
  <si>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</si>
  <si>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</si>
  <si>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</si>
  <si>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</si>
  <si>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</si>
  <si>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</si>
  <si>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</si>
  <si>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</si>
  <si>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</si>
  <si>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</si>
  <si>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</si>
  <si>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</si>
  <si>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</si>
  <si>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</si>
  <si>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</si>
  <si>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</si>
  <si>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</si>
  <si>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</si>
  <si>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</si>
  <si>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</si>
  <si>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</si>
  <si>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</si>
  <si>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</si>
  <si>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</si>
  <si>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</si>
  <si>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</si>
  <si>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</si>
  <si>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</si>
  <si>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</si>
  <si>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</si>
  <si>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</si>
  <si>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</si>
  <si>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</si>
  <si>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</si>
  <si>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</si>
  <si>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</si>
  <si>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</si>
  <si>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</si>
  <si>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</si>
  <si>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</si>
  <si>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</si>
  <si>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</si>
  <si>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</si>
  <si>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</si>
  <si>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</si>
  <si>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</si>
  <si>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</si>
  <si>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</si>
  <si>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</si>
  <si>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</si>
  <si>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</si>
  <si>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</si>
  <si>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</si>
  <si>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</si>
  <si>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</si>
  <si>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</si>
  <si>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</si>
  <si>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</si>
  <si>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</si>
  <si>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</si>
  <si>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</si>
  <si>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</si>
  <si>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</si>
  <si>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</si>
  <si>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</si>
  <si>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</si>
  <si>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</si>
  <si>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</si>
  <si>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</si>
  <si>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</si>
  <si>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</si>
  <si>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</si>
  <si>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</si>
  <si>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</si>
  <si>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</si>
  <si>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</si>
  <si>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</si>
  <si>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</si>
  <si>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</si>
  <si>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</si>
  <si>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</si>
  <si>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</si>
  <si>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</si>
  <si>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</si>
  <si>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</si>
  <si>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</si>
  <si>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</si>
  <si>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</si>
  <si>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</si>
  <si>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</si>
  <si>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</si>
  <si>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</si>
  <si>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</si>
  <si>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</si>
  <si>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</si>
  <si>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</si>
  <si>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</si>
  <si>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</si>
  <si>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</si>
  <si>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</si>
  <si>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</si>
  <si>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</si>
  <si>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</si>
  <si>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</si>
  <si>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</si>
  <si>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</si>
  <si>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</si>
  <si>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</si>
  <si>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</si>
  <si>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</si>
  <si>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</si>
  <si>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</si>
  <si>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</si>
  <si>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</si>
  <si>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</si>
  <si>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</si>
  <si>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</si>
  <si>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</si>
  <si>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</si>
  <si>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</si>
  <si>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</si>
  <si>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</si>
  <si>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</si>
  <si>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</si>
  <si>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</si>
  <si>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</si>
  <si>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</si>
  <si>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</si>
  <si>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</si>
  <si>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</si>
  <si>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</si>
  <si>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</si>
  <si>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</si>
  <si>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</si>
  <si>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</si>
  <si>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</si>
  <si>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</si>
  <si>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</si>
  <si>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</si>
  <si>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</si>
  <si>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</si>
  <si>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</si>
  <si>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</si>
  <si>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</si>
  <si>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</si>
  <si>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</si>
  <si>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</si>
  <si>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</si>
  <si>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</si>
  <si>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</si>
  <si>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</si>
  <si>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</si>
  <si>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</si>
  <si>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</si>
  <si>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</si>
  <si>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</si>
  <si>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</si>
  <si>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</si>
  <si>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</si>
  <si>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</si>
  <si>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</si>
  <si>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</si>
  <si>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</si>
  <si>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</si>
  <si>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</si>
  <si>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</si>
  <si>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</si>
  <si>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</si>
  <si>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</si>
  <si>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</si>
  <si>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</si>
  <si>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</si>
  <si>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</si>
  <si>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</si>
  <si>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</si>
  <si>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</si>
  <si>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</si>
  <si>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</si>
  <si>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</si>
  <si>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</si>
  <si>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</si>
  <si>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</si>
  <si>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</si>
  <si>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</si>
  <si>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</si>
  <si>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</si>
  <si>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</si>
  <si>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</si>
  <si>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</si>
  <si>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</si>
  <si>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</si>
  <si>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</si>
  <si>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</si>
  <si>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</si>
  <si>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</si>
  <si>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</si>
  <si>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</si>
  <si>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</si>
  <si>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</si>
  <si>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</si>
  <si>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</si>
  <si>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</si>
  <si>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</si>
  <si>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</si>
  <si>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</si>
  <si>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</si>
  <si>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</si>
  <si>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</si>
  <si>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</si>
  <si>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</si>
  <si>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</si>
  <si>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</si>
  <si>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</si>
  <si>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</si>
  <si>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</si>
  <si>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</si>
  <si>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</si>
  <si>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</si>
  <si>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</si>
  <si>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</si>
  <si>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</si>
  <si>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</si>
  <si>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</si>
  <si>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</si>
  <si>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</si>
  <si>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</si>
  <si>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</si>
  <si>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</si>
  <si>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</si>
  <si>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</si>
  <si>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</si>
  <si>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</si>
  <si>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</si>
  <si>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</si>
  <si>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</si>
  <si>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</si>
  <si>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</si>
  <si>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</si>
  <si>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</si>
  <si>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</si>
  <si>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</si>
  <si>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</si>
  <si>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</si>
  <si>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</si>
  <si>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</si>
  <si>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</si>
  <si>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</si>
  <si>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</si>
  <si>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</si>
  <si>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</si>
  <si>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</si>
  <si>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</si>
  <si>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</si>
  <si>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</si>
  <si>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</si>
  <si>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</si>
  <si>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</si>
  <si>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</si>
  <si>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</si>
  <si>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</si>
  <si>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</si>
  <si>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</si>
  <si>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</si>
  <si>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</si>
  <si>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</si>
  <si>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</si>
  <si>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</si>
  <si>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</si>
  <si>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</si>
  <si>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</si>
  <si>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</si>
  <si>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</si>
  <si>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</si>
  <si>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</si>
  <si>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</si>
  <si>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</si>
  <si>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</si>
  <si>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</si>
  <si>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</si>
  <si>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</si>
  <si>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</si>
  <si>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</si>
  <si>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</si>
  <si>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</si>
  <si>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</si>
  <si>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</si>
  <si>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</si>
  <si>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</si>
  <si>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</si>
  <si>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</si>
  <si>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</si>
  <si>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</si>
  <si>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</si>
  <si>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</si>
  <si>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</si>
  <si>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</si>
  <si>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</si>
  <si>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</si>
  <si>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</si>
  <si>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</si>
  <si>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</si>
  <si>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</si>
  <si>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</si>
  <si>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</si>
  <si>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</si>
  <si>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</si>
  <si>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</si>
  <si>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</si>
  <si>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</si>
  <si>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</si>
  <si>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</si>
  <si>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</si>
  <si>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</si>
  <si>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</si>
  <si>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</si>
  <si>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</si>
  <si>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</si>
  <si>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</si>
  <si>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</si>
  <si>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</si>
  <si>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</si>
  <si>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</si>
  <si>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</si>
  <si>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</si>
  <si>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</si>
  <si>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</si>
  <si>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</si>
  <si>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</si>
  <si>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</si>
  <si>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</si>
  <si>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</si>
  <si>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</si>
  <si>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</si>
  <si>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</si>
  <si>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</si>
  <si>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</si>
  <si>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</si>
  <si>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</si>
  <si>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</si>
  <si>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</si>
  <si>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</si>
  <si>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</si>
  <si>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</si>
  <si>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</si>
  <si>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</si>
  <si>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</si>
  <si>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</si>
  <si>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</si>
  <si>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</si>
  <si>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</si>
  <si>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</si>
  <si>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</si>
  <si>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</si>
  <si>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</si>
  <si>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</si>
  <si>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</si>
  <si>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</si>
  <si>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</si>
  <si>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</si>
  <si>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</si>
  <si>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</si>
  <si>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</si>
  <si>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</si>
  <si>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</si>
  <si>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</si>
  <si>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</si>
  <si>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</si>
  <si>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</si>
  <si>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</si>
  <si>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</si>
  <si>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</si>
  <si>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</si>
  <si>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</si>
  <si>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</si>
  <si>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</si>
  <si>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</si>
  <si>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</si>
  <si>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</si>
  <si>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</si>
  <si>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</si>
  <si>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</si>
  <si>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</si>
  <si>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</si>
  <si>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</si>
  <si>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</si>
  <si>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</si>
  <si>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</si>
  <si>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</si>
  <si>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</si>
  <si>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</si>
  <si>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</si>
  <si>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</si>
  <si>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</si>
  <si>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</si>
  <si>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</si>
  <si>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</si>
  <si>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</si>
  <si>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</si>
  <si>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</si>
  <si>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</si>
  <si>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</si>
  <si>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</si>
  <si>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</si>
  <si>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</si>
  <si>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</si>
  <si>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</si>
  <si>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</si>
  <si>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</si>
  <si>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</si>
  <si>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</si>
  <si>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</si>
  <si>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</si>
  <si>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</si>
  <si>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</si>
  <si>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</si>
  <si>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</si>
  <si>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</si>
  <si>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</si>
  <si>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</si>
  <si>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</si>
  <si>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</si>
  <si>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</si>
  <si>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</si>
  <si>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</si>
  <si>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</si>
  <si>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</si>
  <si>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</si>
  <si>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</si>
  <si>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</si>
  <si>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</si>
  <si>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</si>
  <si>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</si>
  <si>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</si>
  <si>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</si>
  <si>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</si>
  <si>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</si>
  <si>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</si>
  <si>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</si>
  <si>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</si>
  <si>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</si>
  <si>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</si>
  <si>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</si>
  <si>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</si>
  <si>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</si>
  <si>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</si>
  <si>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</si>
  <si>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</si>
  <si>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</si>
  <si>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</si>
  <si>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</si>
  <si>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</si>
  <si>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</si>
  <si>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</si>
  <si>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</si>
  <si>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</si>
  <si>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</si>
  <si>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</si>
  <si>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</si>
  <si>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</si>
  <si>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</si>
  <si>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</si>
  <si>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</si>
  <si>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</si>
  <si>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</si>
  <si>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</si>
  <si>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</si>
  <si>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</si>
  <si>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</si>
  <si>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</si>
  <si>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</si>
  <si>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</si>
  <si>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</si>
  <si>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</si>
  <si>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</si>
  <si>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</si>
  <si>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</si>
  <si>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</si>
  <si>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</si>
  <si>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</si>
  <si>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</si>
  <si>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</si>
  <si>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</si>
  <si>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</si>
  <si>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</si>
  <si>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</si>
  <si>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</si>
  <si>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</si>
  <si>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</si>
  <si>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</si>
  <si>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</si>
  <si>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</si>
  <si>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</si>
  <si>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</si>
  <si>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</si>
  <si>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</si>
  <si>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</si>
  <si>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</si>
  <si>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</si>
  <si>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</si>
  <si>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</si>
  <si>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</si>
  <si>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</si>
  <si>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</si>
  <si>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</si>
  <si>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</si>
  <si>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</si>
  <si>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</si>
  <si>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</si>
  <si>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</si>
  <si>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</si>
  <si>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</si>
  <si>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</si>
  <si>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</si>
  <si>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</si>
  <si>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</si>
  <si>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</si>
  <si>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</si>
  <si>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</si>
  <si>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</si>
  <si>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</si>
  <si>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</si>
  <si>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</si>
  <si>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</si>
  <si>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</si>
  <si>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</si>
  <si>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</si>
  <si>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</si>
  <si>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</si>
  <si>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</si>
  <si>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</si>
  <si>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</si>
  <si>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</si>
  <si>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</si>
  <si>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</si>
  <si>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</si>
  <si>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</si>
  <si>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</si>
  <si>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</si>
  <si>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</si>
  <si>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</si>
  <si>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</si>
  <si>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</si>
  <si>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</si>
  <si>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</si>
  <si>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</si>
  <si>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</si>
  <si>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</si>
  <si>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</si>
  <si>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</si>
  <si>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</si>
  <si>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</si>
  <si>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</si>
  <si>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</si>
  <si>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</si>
  <si>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</si>
  <si>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</si>
  <si>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</si>
  <si>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</si>
  <si>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</si>
  <si>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</si>
  <si>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</si>
  <si>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</si>
  <si>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</si>
  <si>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</si>
  <si>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</si>
  <si>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</si>
  <si>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</si>
  <si>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</si>
  <si>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</si>
  <si>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</si>
  <si>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</si>
  <si>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</si>
  <si>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</si>
  <si>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</si>
  <si>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</si>
  <si>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</si>
  <si>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</si>
  <si>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</si>
  <si>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</si>
  <si>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</si>
  <si>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</si>
  <si>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</si>
  <si>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</si>
  <si>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</si>
  <si>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</si>
  <si>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</si>
  <si>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</si>
  <si>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</si>
  <si>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</si>
  <si>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</si>
  <si>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</si>
  <si>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</si>
  <si>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</si>
  <si>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</si>
  <si>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</si>
  <si>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</si>
  <si>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</si>
  <si>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</si>
  <si>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</si>
  <si>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</si>
  <si>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</si>
  <si>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</si>
  <si>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</si>
  <si>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</si>
  <si>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</si>
  <si>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</si>
  <si>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</si>
  <si>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</si>
  <si>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</si>
  <si>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</si>
  <si>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</si>
  <si>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</si>
  <si>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</si>
  <si>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</si>
  <si>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</si>
  <si>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</si>
  <si>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</si>
  <si>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</si>
  <si>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</si>
  <si>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</si>
  <si>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</si>
  <si>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</si>
  <si>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</si>
  <si>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</si>
  <si>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</si>
  <si>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</si>
  <si>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</si>
  <si>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</si>
  <si>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</si>
  <si>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</si>
  <si>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</si>
  <si>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</si>
  <si>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</si>
  <si>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</si>
  <si>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</si>
  <si>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</si>
  <si>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</si>
  <si>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</si>
  <si>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</si>
  <si>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</si>
  <si>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</si>
  <si>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</si>
  <si>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</si>
  <si>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</si>
  <si>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</si>
  <si>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</si>
  <si>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</si>
  <si>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</si>
  <si>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</si>
  <si>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</si>
  <si>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</si>
  <si>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</si>
  <si>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</si>
  <si>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</si>
  <si>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</si>
  <si>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</si>
  <si>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</si>
  <si>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</si>
  <si>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</si>
  <si>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</si>
  <si>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</si>
  <si>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</si>
  <si>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</si>
  <si>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</si>
  <si>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</si>
  <si>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</si>
  <si>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</si>
  <si>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</si>
  <si>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</si>
  <si>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</si>
  <si>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</si>
  <si>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</si>
  <si>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</si>
  <si>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</si>
  <si>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</si>
  <si>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</si>
  <si>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</si>
  <si>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</si>
  <si>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</si>
  <si>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</si>
  <si>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</si>
  <si>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</si>
  <si>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</si>
  <si>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</si>
  <si>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</si>
  <si>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</si>
  <si>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</si>
  <si>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</si>
  <si>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</si>
  <si>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</si>
  <si>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</si>
  <si>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</si>
  <si>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</si>
  <si>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</si>
  <si>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</si>
  <si>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</si>
  <si>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</si>
  <si>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</si>
  <si>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</si>
  <si>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</si>
  <si>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</si>
  <si>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</si>
  <si>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</si>
  <si>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</si>
  <si>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</si>
  <si>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</si>
  <si>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</si>
  <si>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</si>
  <si>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</si>
  <si>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</si>
  <si>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</si>
  <si>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</si>
  <si>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</si>
  <si>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</si>
  <si>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</si>
  <si>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</si>
  <si>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</si>
  <si>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</si>
  <si>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</si>
  <si>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</si>
  <si>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</si>
  <si>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</si>
  <si>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</si>
  <si>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</si>
  <si>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</si>
  <si>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</si>
  <si>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</si>
  <si>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</si>
  <si>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</si>
  <si>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</si>
  <si>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</si>
  <si>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</si>
  <si>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</si>
  <si>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</si>
  <si>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</si>
  <si>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</si>
  <si>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</si>
  <si>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</si>
  <si>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</si>
  <si>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</si>
  <si>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</si>
  <si>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</si>
  <si>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</si>
  <si>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</si>
  <si>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</si>
  <si>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</si>
  <si>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</si>
  <si>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</si>
  <si>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</si>
  <si>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</si>
  <si>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</si>
  <si>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</si>
  <si>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</si>
  <si>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</si>
  <si>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</si>
  <si>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</si>
  <si>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</si>
  <si>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</si>
  <si>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</si>
  <si>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</si>
  <si>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</si>
  <si>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</si>
  <si>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</si>
  <si>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</si>
  <si>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</si>
  <si>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</si>
  <si>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</si>
  <si>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</si>
  <si>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</si>
  <si>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</si>
  <si>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</si>
  <si>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</si>
  <si>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</si>
  <si>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</si>
  <si>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</si>
  <si>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</si>
  <si>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</si>
  <si>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</si>
  <si>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</si>
  <si>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</si>
  <si>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</si>
  <si>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</si>
  <si>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</si>
  <si>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</si>
  <si>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</si>
  <si>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</si>
  <si>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</si>
  <si>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</si>
  <si>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</si>
  <si>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</si>
  <si>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</si>
  <si>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</si>
  <si>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</si>
  <si>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</si>
  <si>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</si>
  <si>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</si>
  <si>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</si>
  <si>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</si>
  <si>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</si>
  <si>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</si>
  <si>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</si>
  <si>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</si>
  <si>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</si>
  <si>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</si>
  <si>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</si>
  <si>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</si>
  <si>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</si>
  <si>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</si>
  <si>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</si>
  <si>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</si>
  <si>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</si>
  <si>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</si>
  <si>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</si>
  <si>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</si>
  <si>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</si>
  <si>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</si>
  <si>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</si>
  <si>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</si>
  <si>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</si>
  <si>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</si>
  <si>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</si>
  <si>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</si>
  <si>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</si>
  <si>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</si>
  <si>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</si>
  <si>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</si>
  <si>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</si>
  <si>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</si>
  <si>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</si>
  <si>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</si>
  <si>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</si>
  <si>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</si>
  <si>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</si>
  <si>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</si>
  <si>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</si>
  <si>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</si>
  <si>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</si>
  <si>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</si>
  <si>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</si>
  <si>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</si>
  <si>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</si>
  <si>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</si>
  <si>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</si>
  <si>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</si>
  <si>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</si>
  <si>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</si>
  <si>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</si>
  <si>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</si>
  <si>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</si>
  <si>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</si>
  <si>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</si>
  <si>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</si>
  <si>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</si>
  <si>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</si>
  <si>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</si>
  <si>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</si>
  <si>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</si>
  <si>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</si>
  <si>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</si>
  <si>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</si>
  <si>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</si>
  <si>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</si>
  <si>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</si>
  <si>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</si>
  <si>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</si>
  <si>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</si>
  <si>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</si>
  <si>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</si>
  <si>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</si>
  <si>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</si>
  <si>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</si>
  <si>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</si>
  <si>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</si>
  <si>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</si>
  <si>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</si>
  <si>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</si>
  <si>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</si>
  <si>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</si>
  <si>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</si>
  <si>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</si>
  <si>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</si>
  <si>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</si>
  <si>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</si>
  <si>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</si>
  <si>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</si>
  <si>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</si>
  <si>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</si>
  <si>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</si>
  <si>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</si>
  <si>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</si>
  <si>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</si>
  <si>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</si>
  <si>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</si>
  <si>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</si>
  <si>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</si>
  <si>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</si>
  <si>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</si>
  <si>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</si>
  <si>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</si>
  <si>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</si>
  <si>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</si>
  <si>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</si>
  <si>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</si>
  <si>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</si>
  <si>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</si>
  <si>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</si>
  <si>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</si>
  <si>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</si>
  <si>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</si>
  <si>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</si>
  <si>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</si>
  <si>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</si>
  <si>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</si>
  <si>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</si>
  <si>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</si>
  <si>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</si>
  <si>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</si>
  <si>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</si>
  <si>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</si>
  <si>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</si>
  <si>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</si>
  <si>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</si>
  <si>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</si>
  <si>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</si>
  <si>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</si>
  <si>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</si>
  <si>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</si>
  <si>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</si>
  <si>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</si>
  <si>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</si>
  <si>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</si>
  <si>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</si>
  <si>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</si>
  <si>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</si>
  <si>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</si>
  <si>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</si>
  <si>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</si>
  <si>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</si>
  <si>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</si>
  <si>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</si>
  <si>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</si>
  <si>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</si>
  <si>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</si>
  <si>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</si>
  <si>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</si>
  <si>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</si>
  <si>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</si>
  <si>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</si>
  <si>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</si>
  <si>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</si>
  <si>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</si>
  <si>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</si>
  <si>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</si>
  <si>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</si>
  <si>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</si>
  <si>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</si>
  <si>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</si>
  <si>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</si>
  <si>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</si>
  <si>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</si>
  <si>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</si>
  <si>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</si>
  <si>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</si>
  <si>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</si>
  <si>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</si>
  <si>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</si>
  <si>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</si>
  <si>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</si>
  <si>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</si>
  <si>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</si>
  <si>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</si>
  <si>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</si>
  <si>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</si>
  <si>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</si>
  <si>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</si>
  <si>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</si>
  <si>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</si>
  <si>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</si>
  <si>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</si>
  <si>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</si>
  <si>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</si>
  <si>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</si>
  <si>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</si>
  <si>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</si>
  <si>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</si>
  <si>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</si>
  <si>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</si>
  <si>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</si>
  <si>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</si>
  <si>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</si>
  <si>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</si>
  <si>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</si>
  <si>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</si>
  <si>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</si>
  <si>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</si>
  <si>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</si>
  <si>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</si>
  <si>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</si>
  <si>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</si>
  <si>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</si>
  <si>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</si>
  <si>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</si>
  <si>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</si>
  <si>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</si>
  <si>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</si>
  <si>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</si>
  <si>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</si>
  <si>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</si>
  <si>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</si>
  <si>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</si>
  <si>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</si>
  <si>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</si>
  <si>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</si>
  <si>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</si>
  <si>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</si>
  <si>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</si>
  <si>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</si>
  <si>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</si>
  <si>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</si>
  <si>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</si>
  <si>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</si>
  <si>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</si>
  <si>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</si>
  <si>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</si>
  <si>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</si>
  <si>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</si>
  <si>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</si>
  <si>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</si>
  <si>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</si>
  <si>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</si>
  <si>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</si>
  <si>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</si>
  <si>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</si>
  <si>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</si>
  <si>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</si>
  <si>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</si>
  <si>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</si>
  <si>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</si>
  <si>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</si>
  <si>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</si>
  <si>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</si>
  <si>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</si>
  <si>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</si>
  <si>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</si>
  <si>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</si>
  <si>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</si>
  <si>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</si>
  <si>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</si>
  <si>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</si>
  <si>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</si>
  <si>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</si>
  <si>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</si>
  <si>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</si>
  <si>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</si>
  <si>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</si>
  <si>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</si>
  <si>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</si>
  <si>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</si>
  <si>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</si>
  <si>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</si>
  <si>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</si>
  <si>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</si>
  <si>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</si>
  <si>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</si>
  <si>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</si>
  <si>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</si>
  <si>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</si>
  <si>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</si>
  <si>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</si>
  <si>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</si>
  <si>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</si>
  <si>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</si>
  <si>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</si>
  <si>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</si>
  <si>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</si>
  <si>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</si>
  <si>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</si>
  <si>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</si>
  <si>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</si>
  <si>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</si>
  <si>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</si>
  <si>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</si>
  <si>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</si>
  <si>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</si>
  <si>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</si>
  <si>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</si>
  <si>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</si>
  <si>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</si>
  <si>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</si>
  <si>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</si>
  <si>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</si>
  <si>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</si>
  <si>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</si>
  <si>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</si>
  <si>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</si>
  <si>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</si>
  <si>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</si>
  <si>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</si>
  <si>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</si>
  <si>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</si>
  <si>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</si>
  <si>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</si>
  <si>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</si>
  <si>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</si>
  <si>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</si>
  <si>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</si>
  <si>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</si>
  <si>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</si>
  <si>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</si>
  <si>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</si>
  <si>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</si>
  <si>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</si>
  <si>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</si>
  <si>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</si>
  <si>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</si>
  <si>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</si>
  <si>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</si>
  <si>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</si>
  <si>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</si>
  <si>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</si>
  <si>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</si>
  <si>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</si>
  <si>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</si>
  <si>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</si>
  <si>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</si>
  <si>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</si>
  <si>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</si>
  <si>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</si>
  <si>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</si>
  <si>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</si>
  <si>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</si>
  <si>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</si>
  <si>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</si>
  <si>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</si>
  <si>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</si>
  <si>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</si>
  <si>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</si>
  <si>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</si>
  <si>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</si>
  <si>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</si>
  <si>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</si>
  <si>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</si>
  <si>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</si>
  <si>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</si>
  <si>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</si>
  <si>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</si>
  <si>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</si>
  <si>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</si>
  <si>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</si>
  <si>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</si>
  <si>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</si>
  <si>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</si>
  <si>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</si>
  <si>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</si>
  <si>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</si>
  <si>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</si>
  <si>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</si>
  <si>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</si>
  <si>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</si>
  <si>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</si>
  <si>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</si>
  <si>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</si>
  <si>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</si>
  <si>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</si>
  <si>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</si>
  <si>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</si>
  <si>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</si>
  <si>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</si>
  <si>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</si>
  <si>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</si>
  <si>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</si>
  <si>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</si>
  <si>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</si>
  <si>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</si>
  <si>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</si>
  <si>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</si>
  <si>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</si>
  <si>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</si>
  <si>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</si>
  <si>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</si>
  <si>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</si>
  <si>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</si>
  <si>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</si>
  <si>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</si>
  <si>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</si>
  <si>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</si>
  <si>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</si>
  <si>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</si>
  <si>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</si>
  <si>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</si>
  <si>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</si>
  <si>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</si>
  <si>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</si>
  <si>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</si>
  <si>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</si>
  <si>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</si>
  <si>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</si>
  <si>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</si>
  <si>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</si>
  <si>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</si>
  <si>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</si>
  <si>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</si>
  <si>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</si>
  <si>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</si>
  <si>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</si>
  <si>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</si>
  <si>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</si>
  <si>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</si>
  <si>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</si>
  <si>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</si>
  <si>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</si>
  <si>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</si>
  <si>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</si>
  <si>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</si>
  <si>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</si>
  <si>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</si>
  <si>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</si>
  <si>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</si>
  <si>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</si>
  <si>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</si>
  <si>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</si>
  <si>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</si>
  <si>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</si>
  <si>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</si>
  <si>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</si>
  <si>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</si>
  <si>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</si>
  <si>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</si>
  <si>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</si>
  <si>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</si>
  <si>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</si>
  <si>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</si>
  <si>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</si>
  <si>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</si>
  <si>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</si>
  <si>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</si>
  <si>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</si>
  <si>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</si>
  <si>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</si>
  <si>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</si>
  <si>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</si>
  <si>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</si>
  <si>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</si>
  <si>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</si>
  <si>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</si>
  <si>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</si>
  <si>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</si>
  <si>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</si>
  <si>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</si>
  <si>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</si>
  <si>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</si>
  <si>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</si>
  <si>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</si>
  <si>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</si>
  <si>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</si>
  <si>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</si>
  <si>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</si>
  <si>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</si>
  <si>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</si>
  <si>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</si>
  <si>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</si>
  <si>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</si>
  <si>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</si>
  <si>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</si>
  <si>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</si>
  <si>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</si>
  <si>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</si>
  <si>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</si>
  <si>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</si>
  <si>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</si>
  <si>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</si>
  <si>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</si>
  <si>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</si>
  <si>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</si>
  <si>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</si>
  <si>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</si>
  <si>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</si>
  <si>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</si>
  <si>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</si>
  <si>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</si>
  <si>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</si>
  <si>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</si>
  <si>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</si>
  <si>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</si>
  <si>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</si>
  <si>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</si>
  <si>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</si>
  <si>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</si>
  <si>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</si>
  <si>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</si>
  <si>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</si>
  <si>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</si>
  <si>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</si>
  <si>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</si>
  <si>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</si>
  <si>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</si>
  <si>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</si>
  <si>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</si>
  <si>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</si>
  <si>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</si>
  <si>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</si>
  <si>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</si>
  <si>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</si>
  <si>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</si>
  <si>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</si>
  <si>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</si>
  <si>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</si>
  <si>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</si>
  <si>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</si>
  <si>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</si>
  <si>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</si>
  <si>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</si>
  <si>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</si>
  <si>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</si>
  <si>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</si>
  <si>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</si>
  <si>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</si>
  <si>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</si>
  <si>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</si>
  <si>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</si>
  <si>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</si>
  <si>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</si>
  <si>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</si>
  <si>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</si>
  <si>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</si>
  <si>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</si>
  <si>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</si>
  <si>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</si>
  <si>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</si>
  <si>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</si>
  <si>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</si>
  <si>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</si>
  <si>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</si>
  <si>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</si>
  <si>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</si>
  <si>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</si>
  <si>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</si>
  <si>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</si>
  <si>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</si>
  <si>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</si>
  <si>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</si>
  <si>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</si>
  <si>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</si>
  <si>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</si>
  <si>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</si>
  <si>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</si>
  <si>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</si>
  <si>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</si>
  <si>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</si>
  <si>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</si>
  <si>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</si>
  <si>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</si>
  <si>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</si>
  <si>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</si>
  <si>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</si>
  <si>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</si>
  <si>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</si>
  <si>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</si>
  <si>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</si>
  <si>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</si>
  <si>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</si>
  <si>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</si>
  <si>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</si>
  <si>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</si>
  <si>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</si>
  <si>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</si>
  <si>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</si>
  <si>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</si>
  <si>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</si>
  <si>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</si>
  <si>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</si>
  <si>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</si>
  <si>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</si>
  <si>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</si>
  <si>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</si>
  <si>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</si>
  <si>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</si>
  <si>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</si>
  <si>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</si>
  <si>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</si>
  <si>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</si>
  <si>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</si>
  <si>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</si>
  <si>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</si>
  <si>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</si>
  <si>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</si>
  <si>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</si>
  <si>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</si>
  <si>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</si>
  <si>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</si>
  <si>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</si>
  <si>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</si>
  <si>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</si>
  <si>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</si>
  <si>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</si>
  <si>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</si>
  <si>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</si>
  <si>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</si>
  <si>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</si>
  <si>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</si>
  <si>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</si>
  <si>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</si>
  <si>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</si>
  <si>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</si>
  <si>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</si>
  <si>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</si>
  <si>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</si>
  <si>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</si>
  <si>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</si>
  <si>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</si>
  <si>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</si>
  <si>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</si>
  <si>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</si>
  <si>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</si>
  <si>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</si>
  <si>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</si>
  <si>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</si>
  <si>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</si>
  <si>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</si>
  <si>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</si>
  <si>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</si>
  <si>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</si>
  <si>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</si>
  <si>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</si>
  <si>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</si>
  <si>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</si>
  <si>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</si>
  <si>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</si>
  <si>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</si>
  <si>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</si>
  <si>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</si>
  <si>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</si>
  <si>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</si>
  <si>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</si>
  <si>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</si>
  <si>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</si>
  <si>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</si>
  <si>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</si>
  <si>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</si>
  <si>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</si>
  <si>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</si>
  <si>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</si>
  <si>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</si>
  <si>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</si>
  <si>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</si>
  <si>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</si>
  <si>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</si>
  <si>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</si>
  <si>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</si>
  <si>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</si>
  <si>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</si>
  <si>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</si>
  <si>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</si>
  <si>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</si>
  <si>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</si>
  <si>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</si>
  <si>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</si>
  <si>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</si>
  <si>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</si>
  <si>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</si>
  <si>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</si>
  <si>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</si>
  <si>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</si>
  <si>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</si>
  <si>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</si>
  <si>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</si>
  <si>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</si>
  <si>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</si>
  <si>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</si>
  <si>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</si>
  <si>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</si>
  <si>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</si>
  <si>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</si>
  <si>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</si>
  <si>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</si>
  <si>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</si>
  <si>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</si>
  <si>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</si>
  <si>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</si>
  <si>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</si>
  <si>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</si>
  <si>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</si>
  <si>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</si>
  <si>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</si>
  <si>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</si>
  <si>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</si>
  <si>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</si>
  <si>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</si>
  <si>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</si>
  <si>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</si>
  <si>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</si>
  <si>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</si>
  <si>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</si>
  <si>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</si>
  <si>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</si>
  <si>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</si>
  <si>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</si>
  <si>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</si>
  <si>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</si>
  <si>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</si>
  <si>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</si>
  <si>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</si>
  <si>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</si>
  <si>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</si>
  <si>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</si>
  <si>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</si>
  <si>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</si>
  <si>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</si>
  <si>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</si>
  <si>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</si>
  <si>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</si>
  <si>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</si>
  <si>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</si>
  <si>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</si>
  <si>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</si>
  <si>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</si>
  <si>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</si>
  <si>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</si>
  <si>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</si>
  <si>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</si>
  <si>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</si>
  <si>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</si>
  <si>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</si>
  <si>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</si>
  <si>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</si>
  <si>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</si>
  <si>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</si>
  <si>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</si>
  <si>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</si>
  <si>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</si>
  <si>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</si>
  <si>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</si>
  <si>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</si>
  <si>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</si>
  <si>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</si>
  <si>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</si>
  <si>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</si>
  <si>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</si>
  <si>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</si>
  <si>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</si>
  <si>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</si>
  <si>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</si>
  <si>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</si>
  <si>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</si>
  <si>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</si>
  <si>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</si>
  <si>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</si>
  <si>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</si>
  <si>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</si>
  <si>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</si>
  <si>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</si>
  <si>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</si>
  <si>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</si>
  <si>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</si>
  <si>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</si>
  <si>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</si>
  <si>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</si>
  <si>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</si>
  <si>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</si>
  <si>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</si>
  <si>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</si>
  <si>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</si>
  <si>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</si>
  <si>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</si>
  <si>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</si>
  <si>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</si>
  <si>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</si>
  <si>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</si>
  <si>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</si>
  <si>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</si>
  <si>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</si>
  <si>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</si>
  <si>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</si>
  <si>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</si>
  <si>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</si>
  <si>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</si>
  <si>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</si>
  <si>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</si>
  <si>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</si>
  <si>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</si>
  <si>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</si>
  <si>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</si>
  <si>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</si>
  <si>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</si>
  <si>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</si>
  <si>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</si>
  <si>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</si>
  <si>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</si>
  <si>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</si>
  <si>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</si>
  <si>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</si>
  <si>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</si>
  <si>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</si>
  <si>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</si>
  <si>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</si>
  <si>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</si>
  <si>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</si>
  <si>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</si>
  <si>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</si>
  <si>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</si>
  <si>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</si>
  <si>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</si>
  <si>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</si>
  <si>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</si>
  <si>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</si>
  <si>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</si>
  <si>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</si>
  <si>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</si>
  <si>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</si>
  <si>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</si>
  <si>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</si>
  <si>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</si>
  <si>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</si>
  <si>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</si>
  <si>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</si>
  <si>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</si>
  <si>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</si>
  <si>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</si>
  <si>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</si>
  <si>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</si>
  <si>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</si>
  <si>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</si>
  <si>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</si>
  <si>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</si>
  <si>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</si>
  <si>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</si>
  <si>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</si>
  <si>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</si>
  <si>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</si>
  <si>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</si>
  <si>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</si>
  <si>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</si>
  <si>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</si>
  <si>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</si>
  <si>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</si>
  <si>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</si>
  <si>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</si>
  <si>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</si>
  <si>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</si>
  <si>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</si>
  <si>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</si>
  <si>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</si>
  <si>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</si>
  <si>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</si>
  <si>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</si>
  <si>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</si>
  <si>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</si>
  <si>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</si>
  <si>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</si>
  <si>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</si>
  <si>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</si>
  <si>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</si>
  <si>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</si>
  <si>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</si>
  <si>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</si>
  <si>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</si>
  <si>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</si>
  <si>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</si>
  <si>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</si>
  <si>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</si>
  <si>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</si>
  <si>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</si>
  <si>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</si>
  <si>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</si>
  <si>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</si>
  <si>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</si>
  <si>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</si>
  <si>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</si>
  <si>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</si>
  <si>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</si>
  <si>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</si>
  <si>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</si>
  <si>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</si>
  <si>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</si>
  <si>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</si>
  <si>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</si>
  <si>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</si>
  <si>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</si>
  <si>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</si>
  <si>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</si>
  <si>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</si>
  <si>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</si>
  <si>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</si>
  <si>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</si>
  <si>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</si>
  <si>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</si>
  <si>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</si>
  <si>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</si>
  <si>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</si>
  <si>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</si>
  <si>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</si>
  <si>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</si>
  <si>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</si>
  <si>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</si>
  <si>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</si>
  <si>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</si>
  <si>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</si>
  <si>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</si>
  <si>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</si>
  <si>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</si>
  <si>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</si>
  <si>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</si>
  <si>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</si>
  <si>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</si>
  <si>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</si>
  <si>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</si>
  <si>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</si>
  <si>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</si>
  <si>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</si>
  <si>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</si>
  <si>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</si>
  <si>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</si>
  <si>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</si>
  <si>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</si>
  <si>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</si>
  <si>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</si>
  <si>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</si>
  <si>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</si>
  <si>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</si>
  <si>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</si>
  <si>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</si>
  <si>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</si>
  <si>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</si>
  <si>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</si>
  <si>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</si>
  <si>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</si>
  <si>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</si>
  <si>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</si>
  <si>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</si>
  <si>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</si>
  <si>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</si>
  <si>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</si>
  <si>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</si>
  <si>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</si>
  <si>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</si>
  <si>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</si>
  <si>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</si>
  <si>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</si>
  <si>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</si>
  <si>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</si>
  <si>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</si>
  <si>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</si>
  <si>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</si>
  <si>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</si>
  <si>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</si>
  <si>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</si>
  <si>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</si>
  <si>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</si>
  <si>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</si>
  <si>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</si>
  <si>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</si>
  <si>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</si>
  <si>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</si>
  <si>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</si>
  <si>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</si>
  <si>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</si>
  <si>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</si>
  <si>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</si>
  <si>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</si>
  <si>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</si>
  <si>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</si>
  <si>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</si>
  <si>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</si>
  <si>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</si>
  <si>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</si>
  <si>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</si>
  <si>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</si>
  <si>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</si>
  <si>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</si>
  <si>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</si>
  <si>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</si>
  <si>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</si>
  <si>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</si>
  <si>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</si>
  <si>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</si>
  <si>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</si>
  <si>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</si>
  <si>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</si>
  <si>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</si>
  <si>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</si>
  <si>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</si>
  <si>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</si>
  <si>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</si>
  <si>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</si>
  <si>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</si>
  <si>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</si>
  <si>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</si>
  <si>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</si>
  <si>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</si>
  <si>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</si>
  <si>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</si>
  <si>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</si>
  <si>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</si>
  <si>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</si>
  <si>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</si>
  <si>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</si>
  <si>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</si>
  <si>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</si>
  <si>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</si>
  <si>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</si>
  <si>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</si>
  <si>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</si>
  <si>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</si>
  <si>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</si>
  <si>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</si>
  <si>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</si>
  <si>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</si>
  <si>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</si>
  <si>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</si>
  <si>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</si>
  <si>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</si>
  <si>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</si>
  <si>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</si>
  <si>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</si>
  <si>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</si>
  <si>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</si>
  <si>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</si>
  <si>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</si>
  <si>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</si>
  <si>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</si>
  <si>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</si>
  <si>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</si>
  <si>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</si>
  <si>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</si>
  <si>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</si>
  <si>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</si>
  <si>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</si>
  <si>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</si>
  <si>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</si>
  <si>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</si>
  <si>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</si>
  <si>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</si>
  <si>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</si>
  <si>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</si>
  <si>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</si>
  <si>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</si>
  <si>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</si>
  <si>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</si>
  <si>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</si>
  <si>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</si>
  <si>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</si>
  <si>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</si>
  <si>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</si>
  <si>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</si>
  <si>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</si>
  <si>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</si>
  <si>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</si>
  <si>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</si>
  <si>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</si>
  <si>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</si>
  <si>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</si>
  <si>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</si>
  <si>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</si>
  <si>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</si>
  <si>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</si>
  <si>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</si>
  <si>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</si>
  <si>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</si>
  <si>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</si>
  <si>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</si>
  <si>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</si>
  <si>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</si>
  <si>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</si>
  <si>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</si>
  <si>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</si>
  <si>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</si>
  <si>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</si>
  <si>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</si>
  <si>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</si>
  <si>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</si>
  <si>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</si>
  <si>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</si>
  <si>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</si>
  <si>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</si>
  <si>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</si>
  <si>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</si>
  <si>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</si>
  <si>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</si>
  <si>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</si>
  <si>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</si>
  <si>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</si>
  <si>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</si>
  <si>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</si>
  <si>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</si>
  <si>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</si>
  <si>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</si>
  <si>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</si>
  <si>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</si>
  <si>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</si>
  <si>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</si>
  <si>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</si>
  <si>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</si>
  <si>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</si>
  <si>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</si>
  <si>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</si>
  <si>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</si>
  <si>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</si>
  <si>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</si>
  <si>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</si>
  <si>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</si>
  <si>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</si>
  <si>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</si>
  <si>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</si>
  <si>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</si>
  <si>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</si>
  <si>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</si>
  <si>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</si>
  <si>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</si>
  <si>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</si>
  <si>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</si>
  <si>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</si>
  <si>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</si>
  <si>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</si>
  <si>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</si>
  <si>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</si>
  <si>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</si>
  <si>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</si>
  <si>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</si>
  <si>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</si>
  <si>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</si>
  <si>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</si>
  <si>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</si>
  <si>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</si>
  <si>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</si>
  <si>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</si>
  <si>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</si>
  <si>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</si>
  <si>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</si>
  <si>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</si>
  <si>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</si>
  <si>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</si>
  <si>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</si>
  <si>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</si>
  <si>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</si>
  <si>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</si>
  <si>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</si>
  <si>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</si>
  <si>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</si>
  <si>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</si>
  <si>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</si>
  <si>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</si>
  <si>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</si>
  <si>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</si>
  <si>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</si>
  <si>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</si>
  <si>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</si>
  <si>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</si>
  <si>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</si>
  <si>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</si>
  <si>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</si>
  <si>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</si>
  <si>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</si>
  <si>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</si>
  <si>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</si>
  <si>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</si>
  <si>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</si>
  <si>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</si>
  <si>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</si>
  <si>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</si>
  <si>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</si>
  <si>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</si>
  <si>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</si>
  <si>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</si>
  <si>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</si>
  <si>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</si>
  <si>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</si>
  <si>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</si>
  <si>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</si>
  <si>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</si>
  <si>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</si>
  <si>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</si>
  <si>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</si>
  <si>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</si>
  <si>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</si>
  <si>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</si>
  <si>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</si>
  <si>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</si>
  <si>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</si>
  <si>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</si>
  <si>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</si>
  <si>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</si>
  <si>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</si>
  <si>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</si>
  <si>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</si>
  <si>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</si>
  <si>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</si>
  <si>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</si>
  <si>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</si>
  <si>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</si>
  <si>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</si>
  <si>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</si>
  <si>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</si>
  <si>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</si>
  <si>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</si>
  <si>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</si>
  <si>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</si>
  <si>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</si>
  <si>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</si>
  <si>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</si>
  <si>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</si>
  <si>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</si>
  <si>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</si>
  <si>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</si>
  <si>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</si>
  <si>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</si>
  <si>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</si>
  <si>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</si>
  <si>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</si>
  <si>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</si>
  <si>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</si>
  <si>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</si>
  <si>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</si>
  <si>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</si>
  <si>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</si>
  <si>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</si>
  <si>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</si>
  <si>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</si>
  <si>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</si>
  <si>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</si>
  <si>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</si>
  <si>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</si>
  <si>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</si>
  <si>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</si>
  <si>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</si>
  <si>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</si>
  <si>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</si>
  <si>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</si>
  <si>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</si>
  <si>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</si>
  <si>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</si>
  <si>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</si>
  <si>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</si>
  <si>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</si>
  <si>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</si>
  <si>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</si>
  <si>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</si>
  <si>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</si>
  <si>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</si>
  <si>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</si>
  <si>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</si>
  <si>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</si>
  <si>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</si>
  <si>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</si>
  <si>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</si>
  <si>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</si>
  <si>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</si>
  <si>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</si>
  <si>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</si>
  <si>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</si>
  <si>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</si>
  <si>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</si>
  <si>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</si>
  <si>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</si>
  <si>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</si>
  <si>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</si>
  <si>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</si>
  <si>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</si>
  <si>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</si>
  <si>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</si>
  <si>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</si>
  <si>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</si>
  <si>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</si>
  <si>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</si>
  <si>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</si>
  <si>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</si>
  <si>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</si>
  <si>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</si>
  <si>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</si>
  <si>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</si>
  <si>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</si>
  <si>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</si>
  <si>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</si>
  <si>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</si>
  <si>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</si>
  <si>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</si>
  <si>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</si>
  <si>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</si>
  <si>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</si>
  <si>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</si>
  <si>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</si>
  <si>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</si>
  <si>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</si>
  <si>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</si>
  <si>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</si>
  <si>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</si>
  <si>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</si>
  <si>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</si>
  <si>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</si>
  <si>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</si>
  <si>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</si>
  <si>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</si>
  <si>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</si>
  <si>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</si>
  <si>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</si>
  <si>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</si>
  <si>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</si>
  <si>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</si>
  <si>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</si>
  <si>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</si>
  <si>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</si>
  <si>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</si>
  <si>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</si>
  <si>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</si>
  <si>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</si>
  <si>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</si>
  <si>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</si>
  <si>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</si>
  <si>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</si>
  <si>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</si>
  <si>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</si>
  <si>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</si>
  <si>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</si>
  <si>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</si>
  <si>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</si>
  <si>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</si>
  <si>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</si>
  <si>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</si>
  <si>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</si>
  <si>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</si>
  <si>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</si>
  <si>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</si>
  <si>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</si>
  <si>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</si>
  <si>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</si>
  <si>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</si>
  <si>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</si>
  <si>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</si>
  <si>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</si>
  <si>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</si>
  <si>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</si>
  <si>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</si>
  <si>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</si>
  <si>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</si>
  <si>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</si>
  <si>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</si>
  <si>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</si>
  <si>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</si>
  <si>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</si>
  <si>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</si>
  <si>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</si>
  <si>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</si>
  <si>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</si>
  <si>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</si>
  <si>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</si>
  <si>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</si>
  <si>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</si>
  <si>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</si>
  <si>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</si>
  <si>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</si>
  <si>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</si>
  <si>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</si>
  <si>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</si>
  <si>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</si>
  <si>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</si>
  <si>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</si>
  <si>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</si>
  <si>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</si>
  <si>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</si>
  <si>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</si>
  <si>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</si>
  <si>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</si>
  <si>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</si>
  <si>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</si>
  <si>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</si>
  <si>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</si>
  <si>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</si>
  <si>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</si>
  <si>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</si>
  <si>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</si>
  <si>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</si>
  <si>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</si>
  <si>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</si>
  <si>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</si>
  <si>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</si>
  <si>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</si>
  <si>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</si>
  <si>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</si>
  <si>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</si>
  <si>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</si>
  <si>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</si>
  <si>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</si>
  <si>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</si>
  <si>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</si>
  <si>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</si>
  <si>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</si>
  <si>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</si>
  <si>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</si>
  <si>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</si>
  <si>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</si>
  <si>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</si>
  <si>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</si>
  <si>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</si>
  <si>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</si>
  <si>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</si>
  <si>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</si>
  <si>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</si>
  <si>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</si>
  <si>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</si>
  <si>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</si>
  <si>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</si>
  <si>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</si>
  <si>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</si>
  <si>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</si>
  <si>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</si>
  <si>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</si>
  <si>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</si>
  <si>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</si>
  <si>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</si>
  <si>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</si>
  <si>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</si>
  <si>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</si>
  <si>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</si>
  <si>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</si>
  <si>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</si>
  <si>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</si>
  <si>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</si>
  <si>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</si>
  <si>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</si>
  <si>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</si>
  <si>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</si>
  <si>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</si>
  <si>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</si>
  <si>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</si>
  <si>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</si>
  <si>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</si>
  <si>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</si>
  <si>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</si>
  <si>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</si>
  <si>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</si>
  <si>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</si>
  <si>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</si>
  <si>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</si>
  <si>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</si>
  <si>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</si>
  <si>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</si>
  <si>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</si>
  <si>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</si>
  <si>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</si>
  <si>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</si>
  <si>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</si>
  <si>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</si>
  <si>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</si>
  <si>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</si>
  <si>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</si>
  <si>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</si>
  <si>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</si>
  <si>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</si>
  <si>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</si>
  <si>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</si>
  <si>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</si>
  <si>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</si>
  <si>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</si>
  <si>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</si>
  <si>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</si>
  <si>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</si>
  <si>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</si>
  <si>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</si>
  <si>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</si>
  <si>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</si>
  <si>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</si>
  <si>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</si>
  <si>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</si>
  <si>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</si>
  <si>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</si>
  <si>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</si>
  <si>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</si>
  <si>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</si>
  <si>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</si>
  <si>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</si>
  <si>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</si>
  <si>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</si>
  <si>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</si>
  <si>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</si>
  <si>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</si>
  <si>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</si>
  <si>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</si>
  <si>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</si>
  <si>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</si>
  <si>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</si>
  <si>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</si>
  <si>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</si>
  <si>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</si>
  <si>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</si>
  <si>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</si>
  <si>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</si>
  <si>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</si>
  <si>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</si>
  <si>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</si>
  <si>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</si>
  <si>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</si>
  <si>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</si>
  <si>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</si>
  <si>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</si>
  <si>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</si>
  <si>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</si>
  <si>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</si>
  <si>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</si>
  <si>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</si>
  <si>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</si>
  <si>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</si>
  <si>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</si>
  <si>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</si>
  <si>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</si>
  <si>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</si>
  <si>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</si>
  <si>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</si>
  <si>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</si>
  <si>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</si>
  <si>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</si>
  <si>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</si>
  <si>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</si>
  <si>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</si>
  <si>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</si>
  <si>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</si>
  <si>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</si>
  <si>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</si>
  <si>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</si>
  <si>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</si>
  <si>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</si>
  <si>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</si>
  <si>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</si>
  <si>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</si>
  <si>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</si>
  <si>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</si>
  <si>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</si>
  <si>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</si>
  <si>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</si>
  <si>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</si>
  <si>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</si>
  <si>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</si>
  <si>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</si>
  <si>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</si>
  <si>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</si>
  <si>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</si>
  <si>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</si>
  <si>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</si>
  <si>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</si>
  <si>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</si>
  <si>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</si>
  <si>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</si>
  <si>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</si>
  <si>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</si>
  <si>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</si>
  <si>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</si>
  <si>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</si>
  <si>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</si>
  <si>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</si>
  <si>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</si>
  <si>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</si>
  <si>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</si>
  <si>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</si>
  <si>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</si>
  <si>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</si>
  <si>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</si>
  <si>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</si>
  <si>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</si>
  <si>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</si>
  <si>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</si>
  <si>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</si>
  <si>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</si>
  <si>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</si>
  <si>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</si>
  <si>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</si>
  <si>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</si>
  <si>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</si>
  <si>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</si>
  <si>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</si>
  <si>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</si>
  <si>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</si>
  <si>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</si>
  <si>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</si>
  <si>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</si>
  <si>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</si>
  <si>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</si>
  <si>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</si>
  <si>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</si>
  <si>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</si>
  <si>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</si>
  <si>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</si>
  <si>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</si>
  <si>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</si>
  <si>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</si>
  <si>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</si>
  <si>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</si>
  <si>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</si>
  <si>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</si>
  <si>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</si>
  <si>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</si>
  <si>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</si>
  <si>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</si>
  <si>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</si>
  <si>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</si>
  <si>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</si>
  <si>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</si>
  <si>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</si>
  <si>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</si>
  <si>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</si>
  <si>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</si>
  <si>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</si>
  <si>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</si>
  <si>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</si>
  <si>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</si>
  <si>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</si>
  <si>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</si>
  <si>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</si>
  <si>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</si>
  <si>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</si>
  <si>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</si>
  <si>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</si>
  <si>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</si>
  <si>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</si>
  <si>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</si>
  <si>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</si>
  <si>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</si>
  <si>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</si>
  <si>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</si>
  <si>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</si>
  <si>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</si>
  <si>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</si>
  <si>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</si>
  <si>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</si>
  <si>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</si>
  <si>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</si>
  <si>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</si>
  <si>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</si>
  <si>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</si>
  <si>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</si>
  <si>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</si>
  <si>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</si>
  <si>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</si>
  <si>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</si>
  <si>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</si>
  <si>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</si>
  <si>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</si>
  <si>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</si>
  <si>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</si>
  <si>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</si>
  <si>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</si>
  <si>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</si>
  <si>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</si>
  <si>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</si>
  <si>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</si>
  <si>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</si>
  <si>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</si>
  <si>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</si>
  <si>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</si>
  <si>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</si>
  <si>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</si>
  <si>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</si>
  <si>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</si>
  <si>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</si>
  <si>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</si>
  <si>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</si>
  <si>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</si>
  <si>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</si>
  <si>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</si>
  <si>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</si>
  <si>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</si>
  <si>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</si>
  <si>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</si>
  <si>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</si>
  <si>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</si>
  <si>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</si>
  <si>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</si>
  <si>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</si>
  <si>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</si>
  <si>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</si>
  <si>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</si>
  <si>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</si>
  <si>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</si>
  <si>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</si>
  <si>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</si>
  <si>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</si>
  <si>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</si>
  <si>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</si>
  <si>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</si>
  <si>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</si>
  <si>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</si>
  <si>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</si>
  <si>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</si>
  <si>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</si>
  <si>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</si>
  <si>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</si>
  <si>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</si>
  <si>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</si>
  <si>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</si>
  <si>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</si>
  <si>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</si>
  <si>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</si>
  <si>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</si>
  <si>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</si>
  <si>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</si>
  <si>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</si>
  <si>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</si>
  <si>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</si>
  <si>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</si>
  <si>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</si>
  <si>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</si>
  <si>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</si>
  <si>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</si>
  <si>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</si>
  <si>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</si>
  <si>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</si>
  <si>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</si>
  <si>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</si>
  <si>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</si>
  <si>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</si>
  <si>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</si>
  <si>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</si>
  <si>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</si>
  <si>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</si>
  <si>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</si>
  <si>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</si>
  <si>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</si>
  <si>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</si>
  <si>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</si>
  <si>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</si>
  <si>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</si>
  <si>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</si>
  <si>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</si>
  <si>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</si>
  <si>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</si>
  <si>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</si>
  <si>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</si>
  <si>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</si>
  <si>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</si>
  <si>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</si>
  <si>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</si>
  <si>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</si>
  <si>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</si>
  <si>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</si>
  <si>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</si>
  <si>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</si>
  <si>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</si>
  <si>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</si>
  <si>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</si>
  <si>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</si>
  <si>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</si>
  <si>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</si>
  <si>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</si>
  <si>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</si>
  <si>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</si>
  <si>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</si>
  <si>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</si>
  <si>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</si>
  <si>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</si>
  <si>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</si>
  <si>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</si>
  <si>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</si>
  <si>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</si>
  <si>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</si>
  <si>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</si>
  <si>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</si>
  <si>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</si>
  <si>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</si>
  <si>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</si>
  <si>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</si>
  <si>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</si>
  <si>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</si>
  <si>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</si>
  <si>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</si>
  <si>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</si>
  <si>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</si>
  <si>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</si>
  <si>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</si>
  <si>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</si>
  <si>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</si>
  <si>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</si>
  <si>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</si>
  <si>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</si>
  <si>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</si>
  <si>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</si>
  <si>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</si>
  <si>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</si>
  <si>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</si>
  <si>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</si>
  <si>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</si>
  <si>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</si>
  <si>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</si>
  <si>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</si>
  <si>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</si>
  <si>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</si>
  <si>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</si>
  <si>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</si>
  <si>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</si>
  <si>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</si>
  <si>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</si>
  <si>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</si>
  <si>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</si>
  <si>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</si>
  <si>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</si>
  <si>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</si>
  <si>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</si>
  <si>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</si>
  <si>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</si>
  <si>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</si>
  <si>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</si>
  <si>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</si>
  <si>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</si>
  <si>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</si>
  <si>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</si>
  <si>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</si>
  <si>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</si>
  <si>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</si>
  <si>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</si>
  <si>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</si>
  <si>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</si>
  <si>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</si>
  <si>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</si>
  <si>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</si>
  <si>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</si>
  <si>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</si>
  <si>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</si>
  <si>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</si>
  <si>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</si>
  <si>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</si>
  <si>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</si>
  <si>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</si>
  <si>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</si>
  <si>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</si>
  <si>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</si>
  <si>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</si>
  <si>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</si>
  <si>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</si>
  <si>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</si>
  <si>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</si>
  <si>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</si>
  <si>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</si>
  <si>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</si>
  <si>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</si>
  <si>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</si>
  <si>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</si>
  <si>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</si>
  <si>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</si>
  <si>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</si>
  <si>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</si>
  <si>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</si>
  <si>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</si>
  <si>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</si>
  <si>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</si>
  <si>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</si>
  <si>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</si>
  <si>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</si>
  <si>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</si>
  <si>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</si>
  <si>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</si>
  <si>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</si>
  <si>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</si>
  <si>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</si>
  <si>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</si>
  <si>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</si>
  <si>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</si>
  <si>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</si>
  <si>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</si>
  <si>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</si>
  <si>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</si>
  <si>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</si>
  <si>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</si>
  <si>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</si>
  <si>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</si>
  <si>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</si>
  <si>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</si>
  <si>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</si>
  <si>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</si>
  <si>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</si>
  <si>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</si>
  <si>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</si>
  <si>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</si>
  <si>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</si>
  <si>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</si>
  <si>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</si>
  <si>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</si>
  <si>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</si>
  <si>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</si>
  <si>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</si>
  <si>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</si>
  <si>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</si>
  <si>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</si>
  <si>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</si>
  <si>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</si>
  <si>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</si>
  <si>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</si>
  <si>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</si>
  <si>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</si>
  <si>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</si>
  <si>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</si>
  <si>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</si>
  <si>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</si>
  <si>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</si>
  <si>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</si>
  <si>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</si>
  <si>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</si>
  <si>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</si>
  <si>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</si>
  <si>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</si>
  <si>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</si>
  <si>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</si>
  <si>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</si>
  <si>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</si>
  <si>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</si>
  <si>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</si>
  <si>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</si>
  <si>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</si>
  <si>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</si>
  <si>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</si>
  <si>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</si>
  <si>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</si>
  <si>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</si>
  <si>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</si>
  <si>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</si>
  <si>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</si>
  <si>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</si>
  <si>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</si>
  <si>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</si>
  <si>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</si>
  <si>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</si>
  <si>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</si>
  <si>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</si>
  <si>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</si>
  <si>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</si>
  <si>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</si>
  <si>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</si>
  <si>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</si>
  <si>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</si>
  <si>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</si>
  <si>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</si>
  <si>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</si>
  <si>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</si>
  <si>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</si>
  <si>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</si>
  <si>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</si>
  <si>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</si>
  <si>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</si>
  <si>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</si>
  <si>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</si>
  <si>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</si>
  <si>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</si>
  <si>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</si>
  <si>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</si>
  <si>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</si>
  <si>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</si>
  <si>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</si>
  <si>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</si>
  <si>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</si>
  <si>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</si>
  <si>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</si>
  <si>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</si>
  <si>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</si>
  <si>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</si>
  <si>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</si>
  <si>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</si>
  <si>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</si>
  <si>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</si>
  <si>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</si>
  <si>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</si>
  <si>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</si>
  <si>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</si>
  <si>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</si>
  <si>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</si>
  <si>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</si>
  <si>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</si>
  <si>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</si>
  <si>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</si>
  <si>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</si>
  <si>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</si>
  <si>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</si>
  <si>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</si>
  <si>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</si>
  <si>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</si>
  <si>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</si>
  <si>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</si>
  <si>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</si>
  <si>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</si>
  <si>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</si>
  <si>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</si>
  <si>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</si>
  <si>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</si>
  <si>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</si>
  <si>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</si>
  <si>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</si>
  <si>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</si>
  <si>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</si>
  <si>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</si>
  <si>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</si>
  <si>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</si>
  <si>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</si>
  <si>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</si>
  <si>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</si>
  <si>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</si>
  <si>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</si>
  <si>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</si>
  <si>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</si>
  <si>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</si>
  <si>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</si>
  <si>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</si>
  <si>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</si>
  <si>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</si>
  <si>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</si>
  <si>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</si>
  <si>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</si>
  <si>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</si>
  <si>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</si>
  <si>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</si>
  <si>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</si>
  <si>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</si>
  <si>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</si>
  <si>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</si>
  <si>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</si>
  <si>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</si>
  <si>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</si>
  <si>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</si>
  <si>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</si>
  <si>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</si>
  <si>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</si>
  <si>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</si>
  <si>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</si>
  <si>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</si>
  <si>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</si>
  <si>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</si>
  <si>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</si>
  <si>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</si>
  <si>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</si>
  <si>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</si>
  <si>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</si>
  <si>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</si>
  <si>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</si>
  <si>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</si>
  <si>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</si>
  <si>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</si>
  <si>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</si>
  <si>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</si>
  <si>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</si>
  <si>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</si>
  <si>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</si>
  <si>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</si>
  <si>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</si>
  <si>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</si>
  <si>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</si>
  <si>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</si>
  <si>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</si>
  <si>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</si>
  <si>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</si>
  <si>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</si>
  <si>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</si>
  <si>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</si>
  <si>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</si>
  <si>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</si>
  <si>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</si>
  <si>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</si>
  <si>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</si>
  <si>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</si>
  <si>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</si>
  <si>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</si>
  <si>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</si>
  <si>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</si>
  <si>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</si>
  <si>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</si>
  <si>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</si>
  <si>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</si>
  <si>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</si>
  <si>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</si>
  <si>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</si>
  <si>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</si>
  <si>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</si>
  <si>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</si>
  <si>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</si>
  <si>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</si>
  <si>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</si>
  <si>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</si>
  <si>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</si>
  <si>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</si>
  <si>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</si>
  <si>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</si>
  <si>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</si>
  <si>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</si>
  <si>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</si>
  <si>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</si>
  <si>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</si>
  <si>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</si>
  <si>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</si>
  <si>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</si>
  <si>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</si>
  <si>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</si>
  <si>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</si>
  <si>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</si>
  <si>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</si>
  <si>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</si>
  <si>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</si>
  <si>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</si>
  <si>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</si>
  <si>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</si>
  <si>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</si>
  <si>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</si>
  <si>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</si>
  <si>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</si>
  <si>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</si>
  <si>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</si>
  <si>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</si>
  <si>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</si>
  <si>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</si>
  <si>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</si>
  <si>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</si>
  <si>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</si>
  <si>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</si>
  <si>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</si>
  <si>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</si>
  <si>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</si>
  <si>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</si>
  <si>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</si>
  <si>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</si>
  <si>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</si>
  <si>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</si>
  <si>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</si>
  <si>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</si>
  <si>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</si>
  <si>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</si>
  <si>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</si>
  <si>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</si>
  <si>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</si>
  <si>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</si>
  <si>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</si>
  <si>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</si>
  <si>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</si>
  <si>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</si>
  <si>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</si>
  <si>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</si>
  <si>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</si>
  <si>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</si>
  <si>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</si>
  <si>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</si>
  <si>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</si>
  <si>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</si>
  <si>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</si>
  <si>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</si>
  <si>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</si>
  <si>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</si>
  <si>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</si>
  <si>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</si>
  <si>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</si>
  <si>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</si>
  <si>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</si>
  <si>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</si>
  <si>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</si>
  <si>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</si>
  <si>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</si>
  <si>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</si>
  <si>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</si>
  <si>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</si>
  <si>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</si>
  <si>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</si>
  <si>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</si>
  <si>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</si>
  <si>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</si>
  <si>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</si>
  <si>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</si>
  <si>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</si>
  <si>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</si>
  <si>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</si>
  <si>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</si>
  <si>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</si>
  <si>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</si>
  <si>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</si>
  <si>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</si>
  <si>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</si>
  <si>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</si>
  <si>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</si>
  <si>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</si>
  <si>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</si>
  <si>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</si>
  <si>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</si>
  <si>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</si>
  <si>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</si>
  <si>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</si>
  <si>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</si>
  <si>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</si>
  <si>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</si>
  <si>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</si>
  <si>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</si>
  <si>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</si>
  <si>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</si>
  <si>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</si>
  <si>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</si>
  <si>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</si>
  <si>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</si>
  <si>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</si>
  <si>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</si>
  <si>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</si>
  <si>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</si>
  <si>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</si>
  <si>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</si>
  <si>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</si>
  <si>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</si>
  <si>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</si>
  <si>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</si>
  <si>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</si>
  <si>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</si>
  <si>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</si>
  <si>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</si>
  <si>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</si>
  <si>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</si>
  <si>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</si>
  <si>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</si>
  <si>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</si>
  <si>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</si>
  <si>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</si>
  <si>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</si>
  <si>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</si>
  <si>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</si>
  <si>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</si>
  <si>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</si>
  <si>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</si>
  <si>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</si>
  <si>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</si>
  <si>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</si>
  <si>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</si>
  <si>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</si>
  <si>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</si>
  <si>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</si>
  <si>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</si>
  <si>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</si>
  <si>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</si>
  <si>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</si>
  <si>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</si>
  <si>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</si>
  <si>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</si>
  <si>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</si>
  <si>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</si>
  <si>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</si>
  <si>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</si>
  <si>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</si>
  <si>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</si>
  <si>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</si>
  <si>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</si>
  <si>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</si>
  <si>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</si>
  <si>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</si>
  <si>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</si>
  <si>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</si>
  <si>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</si>
  <si>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</si>
  <si>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</si>
  <si>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</si>
  <si>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</si>
  <si>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</si>
  <si>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</si>
  <si>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</si>
  <si>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</si>
  <si>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</si>
  <si>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</si>
  <si>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</si>
  <si>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</si>
  <si>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</si>
  <si>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</si>
  <si>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</si>
  <si>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</si>
  <si>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</si>
  <si>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</si>
  <si>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</si>
  <si>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</si>
  <si>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</si>
  <si>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</si>
  <si>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</si>
  <si>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</si>
  <si>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</si>
  <si>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</si>
  <si>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</si>
  <si>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</si>
  <si>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</si>
  <si>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</si>
  <si>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</si>
  <si>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</si>
  <si>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</si>
  <si>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</si>
  <si>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</si>
  <si>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</si>
  <si>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</si>
  <si>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</si>
  <si>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</si>
  <si>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</si>
  <si>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</si>
  <si>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</si>
  <si>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</si>
  <si>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</si>
  <si>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</si>
  <si>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</si>
  <si>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</si>
  <si>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</si>
  <si>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</si>
  <si>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</si>
  <si>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</si>
  <si>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</si>
  <si>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</si>
  <si>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</si>
  <si>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</si>
  <si>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</si>
  <si>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</si>
  <si>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</si>
  <si>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</si>
  <si>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</si>
  <si>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</si>
  <si>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</si>
  <si>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</si>
  <si>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</si>
  <si>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</si>
  <si>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</si>
  <si>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</si>
  <si>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</si>
  <si>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</si>
  <si>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</si>
  <si>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</si>
  <si>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</si>
  <si>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</si>
  <si>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</si>
  <si>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</si>
  <si>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</si>
  <si>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</si>
  <si>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</si>
  <si>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</si>
  <si>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</si>
  <si>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</si>
  <si>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</si>
  <si>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</si>
  <si>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</si>
  <si>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</si>
  <si>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</si>
  <si>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</si>
  <si>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</si>
  <si>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</si>
  <si>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</si>
  <si>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</si>
  <si>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</si>
  <si>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</si>
  <si>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</si>
  <si>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</si>
  <si>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</si>
  <si>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</si>
  <si>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</si>
  <si>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</si>
  <si>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</si>
  <si>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</si>
  <si>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</si>
  <si>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</si>
  <si>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</si>
  <si>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</si>
  <si>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</si>
  <si>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</si>
  <si>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</si>
  <si>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</si>
  <si>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</si>
  <si>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</si>
  <si>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</si>
  <si>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</si>
  <si>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</si>
  <si>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</si>
  <si>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</si>
  <si>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</si>
  <si>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</si>
  <si>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</si>
  <si>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</si>
  <si>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</si>
  <si>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</si>
  <si>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</si>
  <si>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</si>
  <si>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</si>
  <si>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</si>
  <si>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</si>
  <si>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</si>
  <si>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</si>
  <si>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</si>
  <si>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</si>
  <si>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</si>
  <si>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</si>
  <si>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</si>
  <si>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</si>
  <si>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</si>
  <si>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</si>
  <si>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</si>
  <si>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</si>
  <si>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</si>
  <si>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</si>
  <si>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</si>
  <si>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</si>
  <si>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</si>
  <si>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</si>
  <si>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</si>
  <si>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</si>
  <si>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</si>
  <si>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</si>
  <si>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</si>
  <si>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</si>
  <si>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</si>
  <si>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</si>
  <si>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</si>
  <si>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</si>
  <si>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</si>
  <si>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</si>
  <si>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</si>
  <si>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</si>
  <si>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</si>
  <si>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</si>
  <si>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</si>
  <si>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</si>
  <si>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</si>
  <si>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</si>
  <si>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</si>
  <si>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</si>
  <si>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</si>
  <si>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</si>
  <si>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</si>
  <si>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</si>
  <si>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</si>
  <si>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</si>
  <si>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</si>
  <si>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</si>
  <si>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</si>
  <si>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</si>
  <si>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</si>
  <si>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</si>
  <si>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</si>
  <si>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</si>
  <si>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</si>
  <si>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</si>
  <si>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</si>
  <si>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</si>
  <si>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</si>
  <si>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</si>
  <si>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</si>
  <si>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</si>
  <si>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</si>
  <si>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</si>
  <si>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</si>
  <si>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</si>
  <si>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</si>
  <si>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</si>
  <si>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</si>
  <si>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</si>
  <si>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</si>
  <si>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</si>
  <si>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</si>
  <si>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</si>
  <si>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</si>
  <si>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</si>
  <si>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</si>
  <si>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</si>
  <si>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</si>
  <si>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</si>
  <si>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</si>
  <si>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</si>
  <si>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</si>
  <si>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</si>
  <si>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</si>
  <si>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</si>
  <si>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</si>
  <si>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</si>
  <si>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</si>
  <si>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</si>
  <si>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</si>
  <si>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</si>
  <si>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</si>
  <si>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</si>
  <si>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</si>
  <si>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</si>
  <si>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</si>
  <si>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</si>
  <si>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</si>
  <si>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</si>
  <si>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</si>
  <si>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</si>
  <si>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</si>
  <si>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</si>
  <si>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</si>
  <si>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</si>
  <si>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</si>
  <si>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</si>
  <si>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</si>
  <si>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</si>
  <si>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</si>
  <si>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</si>
  <si>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</si>
  <si>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</si>
  <si>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</si>
  <si>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</si>
  <si>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</si>
  <si>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</si>
  <si>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</si>
  <si>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</si>
  <si>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</si>
  <si>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</si>
  <si>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</si>
  <si>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</si>
  <si>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</si>
  <si>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</si>
  <si>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</si>
  <si>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</si>
  <si>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</si>
  <si>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</si>
  <si>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</si>
  <si>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</si>
  <si>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</si>
  <si>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</si>
  <si>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</si>
  <si>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</si>
  <si>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</si>
  <si>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</si>
  <si>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</si>
  <si>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</si>
  <si>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</si>
  <si>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</si>
  <si>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</si>
  <si>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</si>
  <si>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</si>
  <si>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</si>
  <si>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</si>
  <si>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</si>
  <si>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</si>
  <si>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</si>
  <si>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</si>
  <si>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</si>
  <si>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</si>
  <si>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</si>
  <si>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</si>
  <si>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</si>
  <si>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</si>
  <si>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</si>
  <si>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</si>
  <si>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</si>
  <si>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</si>
  <si>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</si>
  <si>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</si>
  <si>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</si>
  <si>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</si>
  <si>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</si>
  <si>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</si>
  <si>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</si>
  <si>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</si>
  <si>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</si>
  <si>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</si>
  <si>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</si>
  <si>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</si>
  <si>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</si>
  <si>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</si>
  <si>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</si>
  <si>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</si>
  <si>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</si>
  <si>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</si>
  <si>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</si>
  <si>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</si>
  <si>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</si>
  <si>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</si>
  <si>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</si>
  <si>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</si>
  <si>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</si>
  <si>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</si>
  <si>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</si>
  <si>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</si>
  <si>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</si>
  <si>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</si>
  <si>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</si>
  <si>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</si>
  <si>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</si>
  <si>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</si>
  <si>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</si>
  <si>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</si>
  <si>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</si>
  <si>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</si>
  <si>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</si>
  <si>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</si>
  <si>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</si>
  <si>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</si>
  <si>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</si>
  <si>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</si>
  <si>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</si>
  <si>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</si>
  <si>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</si>
  <si>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</si>
  <si>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</si>
  <si>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</si>
  <si>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</si>
  <si>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</si>
  <si>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</si>
  <si>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</si>
  <si>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</si>
  <si>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</si>
  <si>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</si>
  <si>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</si>
  <si>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</si>
  <si>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</si>
  <si>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</si>
  <si>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</si>
  <si>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</si>
  <si>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</si>
  <si>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</si>
  <si>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</si>
  <si>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</si>
  <si>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</si>
  <si>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</si>
  <si>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</si>
  <si>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</si>
  <si>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</si>
  <si>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</si>
  <si>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</si>
  <si>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</si>
  <si>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</si>
  <si>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</si>
  <si>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</si>
  <si>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</si>
  <si>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</si>
  <si>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</si>
  <si>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</si>
  <si>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</si>
  <si>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</si>
  <si>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</si>
  <si>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</si>
  <si>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</si>
  <si>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</si>
  <si>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</si>
  <si>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</si>
  <si>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</si>
  <si>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</si>
  <si>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</si>
  <si>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</si>
  <si>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</si>
  <si>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</si>
  <si>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</si>
  <si>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</si>
  <si>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</si>
  <si>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</si>
  <si>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</si>
  <si>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</si>
  <si>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</si>
  <si>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</si>
  <si>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</si>
  <si>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</si>
  <si>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</si>
  <si>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</si>
  <si>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</si>
  <si>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</si>
  <si>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</si>
  <si>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</si>
  <si>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</si>
  <si>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</si>
  <si>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</si>
  <si>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</si>
  <si>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</si>
  <si>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</si>
  <si>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</si>
  <si>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</si>
  <si>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</si>
  <si>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</si>
  <si>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</si>
  <si>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</si>
  <si>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</si>
  <si>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</si>
  <si>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</si>
  <si>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</si>
  <si>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</si>
  <si>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</si>
  <si>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</si>
  <si>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</si>
  <si>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</si>
  <si>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</si>
  <si>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</si>
  <si>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</si>
  <si>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</si>
  <si>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</si>
  <si>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</si>
  <si>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</si>
  <si>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</si>
  <si>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</si>
  <si>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</si>
  <si>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</si>
  <si>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</si>
  <si>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</si>
  <si>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</si>
  <si>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</si>
  <si>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</si>
  <si>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</si>
  <si>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</si>
  <si>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</si>
  <si>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</si>
  <si>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</si>
  <si>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</si>
  <si>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</si>
  <si>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</si>
  <si>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</si>
  <si>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</si>
  <si>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</si>
  <si>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</si>
  <si>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</si>
  <si>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</si>
  <si>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</si>
  <si>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</si>
  <si>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</si>
  <si>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</si>
  <si>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</si>
  <si>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</si>
  <si>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</si>
  <si>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</si>
  <si>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</si>
  <si>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</si>
  <si>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</si>
  <si>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</si>
  <si>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</si>
  <si>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</si>
  <si>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</si>
  <si>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</si>
  <si>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</si>
  <si>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</si>
  <si>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</si>
  <si>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</si>
  <si>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</si>
  <si>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</si>
  <si>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</si>
  <si>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</si>
  <si>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</si>
  <si>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</si>
  <si>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</si>
  <si>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</si>
  <si>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</si>
  <si>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</si>
  <si>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</si>
  <si>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</si>
  <si>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</si>
  <si>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</si>
  <si>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</si>
  <si>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</si>
  <si>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</si>
  <si>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</si>
  <si>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</si>
  <si>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</si>
  <si>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</si>
  <si>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</si>
  <si>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</si>
  <si>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</si>
  <si>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</si>
  <si>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</si>
  <si>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</si>
  <si>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</si>
  <si>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</si>
  <si>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</si>
  <si>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</si>
  <si>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</si>
  <si>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</si>
  <si>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</si>
  <si>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</si>
  <si>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</si>
  <si>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</si>
  <si>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</si>
  <si>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</si>
  <si>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</si>
  <si>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</si>
  <si>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</si>
  <si>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</si>
  <si>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</si>
  <si>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</si>
  <si>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</si>
  <si>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</si>
  <si>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</si>
  <si>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</si>
  <si>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</si>
  <si>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</si>
  <si>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</si>
  <si>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</si>
  <si>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</si>
  <si>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</si>
  <si>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</si>
  <si>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</si>
  <si>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</si>
  <si>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</si>
  <si>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</si>
  <si>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</si>
  <si>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</si>
  <si>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</si>
  <si>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</si>
  <si>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</si>
  <si>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</si>
  <si>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</si>
  <si>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</si>
  <si>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</si>
  <si>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</si>
  <si>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</si>
  <si>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</si>
  <si>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</si>
  <si>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</si>
  <si>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</si>
  <si>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</si>
  <si>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</si>
  <si>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</si>
  <si>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</si>
  <si>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</si>
  <si>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</si>
  <si>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</si>
  <si>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</si>
  <si>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</si>
  <si>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</si>
  <si>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</si>
  <si>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</si>
  <si>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</si>
  <si>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</si>
  <si>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</si>
  <si>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</si>
  <si>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</si>
  <si>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</si>
  <si>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</si>
  <si>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</si>
  <si>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</si>
  <si>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</si>
  <si>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</si>
  <si>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</si>
  <si>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</si>
  <si>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</si>
  <si>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</si>
  <si>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</si>
  <si>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</si>
  <si>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</si>
  <si>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</si>
  <si>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</si>
  <si>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</si>
  <si>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</si>
  <si>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</si>
  <si>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</si>
  <si>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</si>
  <si>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</si>
  <si>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</si>
  <si>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</si>
  <si>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</si>
  <si>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</si>
  <si>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</si>
  <si>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</si>
  <si>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</si>
  <si>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</si>
  <si>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</si>
  <si>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</si>
  <si>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</si>
  <si>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</si>
  <si>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</si>
  <si>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</si>
  <si>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</si>
  <si>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</si>
  <si>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</si>
  <si>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</si>
  <si>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</si>
  <si>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</si>
  <si>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</si>
  <si>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</si>
  <si>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</si>
  <si>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</si>
  <si>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</si>
  <si>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</si>
  <si>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</si>
  <si>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</si>
  <si>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</si>
  <si>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</si>
  <si>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</si>
  <si>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</si>
  <si>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</si>
  <si>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</si>
  <si>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</si>
  <si>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</si>
  <si>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</si>
  <si>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</si>
  <si>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</si>
  <si>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</si>
  <si>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</si>
  <si>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</si>
  <si>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</si>
  <si>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</si>
  <si>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</si>
  <si>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</si>
  <si>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</si>
  <si>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</si>
  <si>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</si>
  <si>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</si>
  <si>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</si>
  <si>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</si>
  <si>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</si>
  <si>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</si>
  <si>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</si>
  <si>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</si>
  <si>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</si>
  <si>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</si>
  <si>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</si>
  <si>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</si>
  <si>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</si>
  <si>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</si>
  <si>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</si>
  <si>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</si>
  <si>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</si>
  <si>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</si>
  <si>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</si>
  <si>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</si>
  <si>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</si>
  <si>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</si>
  <si>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</si>
  <si>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</si>
  <si>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</si>
  <si>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</si>
  <si>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</si>
  <si>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</si>
  <si>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</si>
  <si>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</si>
  <si>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</si>
  <si>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</si>
  <si>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</si>
  <si>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</si>
  <si>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</si>
  <si>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</si>
  <si>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</si>
  <si>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</si>
  <si>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</si>
  <si>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</si>
  <si>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</si>
  <si>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</si>
  <si>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</si>
  <si>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</si>
  <si>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</si>
  <si>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</si>
  <si>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</si>
  <si>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</si>
  <si>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</si>
  <si>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</si>
  <si>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</si>
  <si>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</si>
  <si>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</si>
  <si>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</si>
  <si>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</si>
  <si>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</si>
  <si>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</si>
  <si>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</si>
  <si>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</si>
  <si>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</si>
  <si>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</si>
  <si>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</si>
  <si>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</si>
  <si>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</si>
  <si>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</si>
  <si>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</si>
  <si>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</si>
  <si>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</si>
  <si>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</si>
  <si>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</si>
  <si>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</si>
  <si>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</si>
  <si>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</si>
  <si>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</si>
  <si>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</si>
  <si>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</si>
  <si>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</si>
  <si>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</si>
  <si>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</si>
  <si>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</si>
  <si>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</si>
  <si>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</si>
  <si>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</si>
  <si>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</si>
  <si>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</si>
  <si>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</si>
  <si>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</si>
  <si>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</si>
  <si>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</si>
  <si>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</si>
  <si>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</si>
  <si>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</si>
  <si>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</si>
  <si>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</si>
  <si>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</si>
  <si>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</si>
  <si>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</si>
  <si>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</si>
  <si>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</si>
  <si>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</si>
  <si>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</si>
  <si>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</si>
  <si>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</si>
  <si>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</si>
  <si>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</si>
  <si>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</si>
  <si>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</si>
  <si>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</si>
  <si>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</si>
  <si>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</si>
  <si>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</si>
  <si>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</si>
  <si>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</si>
  <si>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</si>
  <si>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</si>
  <si>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</si>
  <si>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</si>
  <si>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</si>
  <si>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</si>
  <si>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</si>
  <si>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</si>
  <si>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</si>
  <si>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</si>
  <si>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</si>
  <si>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</si>
  <si>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</si>
  <si>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</si>
  <si>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</si>
  <si>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</si>
  <si>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</si>
  <si>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</si>
  <si>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</si>
  <si>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</si>
  <si>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</si>
  <si>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</si>
  <si>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</si>
  <si>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</si>
  <si>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</si>
  <si>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</si>
  <si>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</si>
  <si>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</si>
  <si>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</si>
  <si>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</si>
  <si>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</si>
  <si>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</si>
  <si>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</si>
  <si>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</si>
  <si>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</si>
  <si>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</si>
  <si>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</si>
  <si>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</si>
  <si>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</si>
  <si>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</si>
  <si>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</si>
  <si>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</si>
  <si>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</si>
  <si>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</si>
  <si>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</si>
  <si>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</si>
  <si>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</si>
  <si>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</si>
  <si>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</si>
  <si>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</si>
  <si>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</si>
  <si>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</si>
  <si>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</si>
  <si>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</si>
  <si>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</si>
  <si>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</si>
  <si>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</si>
  <si>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</si>
  <si>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</si>
  <si>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</si>
  <si>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</si>
  <si>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</si>
  <si>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</si>
  <si>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</si>
  <si>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</si>
  <si>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</si>
  <si>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</si>
  <si>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</si>
  <si>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</si>
  <si>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</si>
  <si>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</si>
  <si>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</si>
  <si>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</si>
  <si>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</si>
  <si>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</si>
  <si>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</si>
  <si>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</si>
  <si>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</si>
  <si>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</si>
  <si>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</si>
  <si>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</si>
  <si>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</si>
  <si>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</si>
  <si>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</si>
  <si>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</si>
  <si>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</si>
  <si>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</si>
  <si>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</si>
  <si>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</si>
  <si>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</si>
  <si>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</si>
  <si>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</si>
  <si>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</si>
  <si>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</si>
  <si>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</si>
  <si>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</si>
  <si>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</si>
  <si>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</si>
  <si>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</si>
  <si>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</si>
  <si>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</si>
  <si>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</si>
  <si>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</si>
  <si>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</si>
  <si>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</si>
  <si>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</si>
  <si>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</si>
  <si>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</si>
  <si>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</si>
  <si>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</si>
  <si>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</si>
  <si>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</si>
  <si>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</si>
  <si>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</si>
  <si>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</si>
  <si>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</si>
  <si>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</si>
  <si>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</si>
  <si>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</si>
  <si>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</si>
  <si>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</si>
  <si>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</si>
  <si>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</si>
  <si>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</si>
  <si>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</si>
  <si>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</si>
  <si>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</si>
  <si>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</si>
  <si>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</si>
  <si>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</si>
  <si>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</si>
  <si>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</si>
  <si>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</si>
  <si>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</si>
  <si>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</si>
  <si>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</si>
  <si>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</si>
  <si>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</si>
  <si>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</si>
  <si>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</si>
  <si>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</si>
  <si>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</si>
  <si>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</si>
  <si>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</si>
  <si>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</si>
  <si>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</si>
  <si>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</si>
  <si>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</si>
  <si>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</si>
  <si>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</si>
  <si>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</si>
  <si>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</si>
  <si>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</si>
  <si>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</si>
  <si>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</si>
  <si>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</si>
  <si>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</si>
  <si>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</si>
  <si>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</si>
  <si>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</si>
  <si>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</si>
  <si>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</si>
  <si>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</si>
  <si>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</si>
  <si>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</si>
  <si>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</si>
  <si>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</si>
  <si>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</si>
  <si>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</si>
  <si>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</si>
  <si>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</si>
  <si>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</si>
  <si>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</si>
  <si>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</si>
  <si>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</si>
  <si>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</si>
  <si>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</si>
  <si>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</si>
  <si>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</si>
  <si>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</si>
  <si>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</si>
  <si>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</si>
  <si>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</si>
  <si>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</si>
  <si>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</si>
  <si>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</si>
  <si>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</si>
  <si>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</si>
  <si>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</si>
  <si>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</si>
  <si>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</si>
  <si>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</si>
  <si>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</si>
  <si>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</si>
  <si>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</si>
  <si>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</si>
  <si>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</si>
  <si>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</si>
  <si>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</si>
  <si>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</si>
  <si>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</si>
  <si>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</si>
  <si>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</si>
  <si>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</si>
  <si>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</si>
  <si>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</si>
  <si>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</si>
  <si>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</si>
  <si>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</si>
  <si>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</si>
  <si>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</si>
  <si>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</si>
  <si>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</si>
  <si>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</si>
  <si>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</si>
  <si>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</si>
  <si>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</si>
  <si>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</si>
  <si>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</si>
  <si>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</si>
  <si>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</si>
  <si>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</si>
  <si>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</si>
  <si>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</si>
  <si>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</si>
  <si>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</si>
  <si>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</si>
  <si>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</si>
  <si>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</si>
  <si>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</si>
  <si>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</si>
  <si>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</si>
  <si>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</si>
  <si>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</si>
  <si>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</si>
  <si>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</si>
  <si>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</si>
  <si>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</si>
  <si>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</si>
  <si>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</si>
  <si>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</si>
  <si>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</si>
  <si>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</si>
  <si>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</si>
  <si>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</si>
  <si>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</si>
  <si>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</si>
  <si>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</si>
  <si>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</si>
  <si>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</si>
  <si>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</si>
  <si>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</si>
  <si>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</si>
  <si>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</si>
  <si>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</si>
  <si>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</si>
  <si>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</si>
  <si>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</si>
  <si>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</si>
  <si>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</si>
  <si>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</si>
  <si>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</si>
  <si>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</si>
  <si>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</si>
  <si>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</si>
  <si>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</si>
  <si>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</si>
  <si>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</si>
  <si>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</si>
  <si>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</si>
  <si>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</si>
  <si>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</si>
  <si>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</si>
  <si>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</si>
  <si>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</si>
  <si>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</si>
  <si>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</si>
  <si>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</si>
  <si>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</si>
  <si>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</si>
  <si>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</si>
  <si>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</si>
  <si>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</si>
  <si>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</si>
  <si>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</si>
  <si>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</si>
  <si>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</si>
  <si>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</si>
  <si>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</si>
  <si>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</si>
  <si>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</si>
  <si>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</si>
  <si>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</si>
  <si>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</si>
  <si>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</si>
  <si>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</si>
  <si>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</si>
  <si>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</si>
  <si>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</si>
  <si>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</si>
  <si>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</si>
  <si>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</si>
  <si>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</si>
  <si>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</si>
  <si>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</si>
  <si>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</si>
  <si>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</si>
  <si>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</si>
  <si>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</si>
  <si>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</si>
  <si>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</si>
  <si>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</si>
  <si>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</si>
  <si>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</si>
  <si>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</si>
  <si>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</si>
  <si>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</si>
  <si>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</si>
  <si>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</si>
  <si>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</si>
  <si>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</si>
  <si>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</si>
  <si>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</si>
  <si>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</si>
  <si>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</si>
  <si>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</si>
  <si>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</si>
  <si>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</si>
  <si>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</si>
  <si>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</si>
  <si>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</si>
  <si>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</si>
  <si>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</si>
  <si>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</si>
  <si>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</si>
  <si>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</si>
  <si>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</si>
  <si>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</si>
  <si>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</si>
  <si>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</si>
  <si>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</si>
  <si>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</si>
  <si>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</si>
  <si>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</si>
  <si>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</si>
  <si>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</si>
  <si>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</si>
  <si>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</si>
  <si>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</si>
  <si>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</si>
  <si>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</si>
  <si>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</si>
  <si>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</si>
  <si>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</si>
  <si>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</si>
  <si>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</si>
  <si>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</si>
  <si>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</si>
  <si>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</si>
  <si>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</si>
  <si>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</si>
  <si>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</si>
  <si>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</si>
  <si>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</si>
  <si>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</si>
  <si>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</si>
  <si>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</si>
  <si>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</si>
  <si>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</si>
  <si>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</si>
  <si>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</si>
  <si>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</si>
  <si>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</si>
  <si>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</si>
  <si>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</si>
  <si>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</si>
  <si>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</si>
  <si>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</si>
  <si>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</si>
  <si>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</si>
  <si>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</si>
  <si>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</si>
  <si>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</si>
  <si>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</si>
  <si>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</si>
  <si>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</si>
  <si>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</si>
  <si>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</si>
  <si>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</si>
  <si>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</si>
  <si>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</si>
  <si>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</si>
  <si>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</si>
  <si>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</si>
  <si>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</si>
  <si>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</si>
  <si>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</si>
  <si>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</si>
  <si>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</si>
  <si>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</si>
  <si>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</si>
  <si>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</si>
  <si>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</si>
  <si>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</si>
  <si>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</si>
  <si>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</si>
  <si>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</si>
  <si>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</si>
  <si>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</si>
  <si>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</si>
  <si>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</si>
  <si>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</si>
  <si>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</si>
  <si>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</si>
  <si>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</si>
  <si>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</si>
  <si>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</si>
  <si>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</si>
  <si>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</si>
  <si>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</si>
  <si>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</si>
  <si>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</si>
  <si>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</si>
  <si>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</si>
  <si>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</si>
  <si>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</si>
  <si>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</si>
  <si>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</si>
  <si>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</si>
  <si>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</si>
  <si>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</si>
  <si>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</si>
  <si>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</si>
  <si>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</si>
  <si>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</si>
  <si>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</si>
  <si>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</si>
  <si>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</si>
  <si>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</si>
  <si>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</si>
  <si>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</si>
  <si>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</si>
  <si>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</si>
  <si>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</si>
  <si>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</si>
  <si>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</si>
  <si>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</si>
  <si>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</si>
  <si>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</si>
  <si>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</si>
  <si>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</si>
  <si>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</si>
  <si>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</si>
  <si>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</si>
  <si>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</si>
  <si>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</si>
  <si>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</si>
  <si>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</si>
  <si>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</si>
  <si>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</si>
  <si>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</si>
  <si>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</si>
  <si>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</si>
  <si>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</si>
  <si>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</si>
  <si>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</si>
  <si>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</si>
  <si>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</si>
  <si>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</si>
  <si>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</si>
  <si>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</si>
  <si>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</si>
  <si>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</si>
  <si>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</si>
  <si>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</si>
  <si>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</si>
  <si>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</si>
  <si>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</si>
  <si>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</si>
  <si>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</si>
  <si>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</si>
  <si>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</si>
  <si>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</si>
  <si>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</si>
  <si>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</si>
  <si>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</si>
  <si>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</si>
  <si>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</si>
  <si>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</si>
  <si>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</si>
  <si>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</si>
  <si>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</si>
  <si>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</si>
  <si>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</si>
  <si>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</si>
  <si>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</si>
  <si>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</si>
  <si>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</si>
  <si>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</si>
  <si>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</si>
  <si>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</si>
  <si>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</si>
  <si>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</si>
  <si>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</si>
  <si>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</si>
  <si>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</si>
  <si>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</si>
  <si>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</si>
  <si>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</si>
  <si>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</si>
  <si>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</si>
  <si>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</si>
  <si>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</si>
  <si>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</si>
  <si>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</si>
  <si>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</si>
  <si>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</si>
  <si>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</si>
  <si>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</si>
  <si>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</si>
  <si>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</si>
  <si>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</si>
  <si>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</si>
  <si>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</si>
  <si>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</si>
  <si>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</si>
  <si>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</si>
  <si>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</si>
  <si>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</si>
  <si>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</si>
  <si>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</si>
  <si>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</si>
  <si>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</si>
  <si>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</si>
  <si>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</si>
  <si>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</si>
  <si>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</si>
  <si>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</si>
  <si>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</si>
  <si>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</si>
  <si>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</si>
  <si>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</si>
  <si>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</si>
  <si>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</si>
  <si>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</si>
  <si>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</si>
  <si>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</si>
  <si>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</si>
  <si>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</si>
  <si>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</si>
  <si>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</si>
  <si>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</si>
  <si>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</si>
  <si>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</si>
  <si>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</si>
  <si>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</si>
  <si>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</si>
  <si>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</si>
  <si>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</si>
  <si>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</si>
  <si>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</si>
  <si>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</si>
  <si>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</si>
  <si>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</si>
  <si>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</si>
  <si>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</si>
  <si>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</si>
  <si>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</si>
  <si>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</si>
  <si>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</si>
  <si>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</si>
  <si>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</si>
  <si>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</si>
  <si>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</si>
  <si>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</si>
  <si>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</si>
  <si>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</si>
  <si>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</si>
  <si>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</si>
  <si>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</si>
  <si>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</si>
  <si>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</si>
  <si>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</si>
  <si>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</si>
  <si>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</si>
  <si>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</si>
  <si>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</si>
  <si>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</si>
  <si>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</si>
  <si>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</si>
  <si>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</si>
  <si>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</si>
  <si>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</si>
  <si>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</si>
  <si>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</si>
  <si>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</si>
  <si>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</si>
  <si>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</si>
  <si>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</si>
  <si>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</si>
  <si>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</si>
  <si>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</si>
  <si>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</si>
  <si>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</si>
  <si>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</si>
  <si>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</si>
  <si>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</si>
  <si>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</si>
  <si>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</si>
  <si>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</si>
  <si>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</si>
  <si>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</si>
  <si>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</si>
  <si>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</si>
  <si>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</si>
  <si>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</si>
  <si>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</si>
  <si>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</si>
  <si>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</si>
  <si>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</si>
  <si>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</si>
  <si>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</si>
  <si>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</si>
  <si>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</si>
  <si>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</si>
  <si>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</si>
  <si>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</si>
  <si>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</si>
  <si>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</si>
  <si>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</si>
  <si>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</si>
  <si>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</si>
  <si>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</si>
  <si>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</si>
  <si>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</si>
  <si>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</si>
  <si>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</si>
  <si>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</si>
  <si>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</si>
  <si>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</si>
  <si>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</si>
  <si>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</si>
  <si>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</si>
  <si>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</si>
  <si>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</si>
  <si>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</si>
  <si>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</si>
  <si>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</si>
  <si>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</si>
  <si>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</si>
  <si>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</si>
  <si>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</si>
  <si>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</si>
  <si>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</si>
  <si>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</si>
  <si>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</si>
  <si>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</si>
  <si>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</si>
  <si>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</si>
  <si>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</si>
  <si>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</si>
  <si>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</si>
  <si>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</si>
  <si>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</si>
  <si>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</si>
  <si>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</si>
  <si>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</si>
  <si>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</si>
  <si>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</si>
  <si>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</si>
  <si>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</si>
  <si>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</si>
  <si>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</si>
  <si>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</si>
  <si>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</si>
  <si>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</si>
  <si>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</si>
  <si>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</si>
  <si>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</si>
  <si>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</si>
  <si>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</si>
  <si>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</si>
  <si>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</si>
  <si>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</si>
  <si>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</si>
  <si>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</si>
  <si>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</si>
  <si>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</si>
  <si>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</si>
  <si>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</si>
  <si>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</si>
  <si>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</si>
  <si>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</si>
  <si>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</si>
  <si>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</si>
  <si>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</si>
  <si>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</si>
  <si>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</si>
  <si>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</si>
  <si>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</si>
  <si>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</si>
  <si>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</si>
  <si>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</si>
  <si>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</si>
  <si>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</si>
  <si>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</si>
  <si>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</si>
  <si>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</si>
  <si>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</si>
  <si>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</si>
  <si>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</si>
  <si>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</si>
  <si>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</si>
  <si>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</si>
  <si>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</si>
  <si>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</si>
  <si>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</si>
  <si>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</si>
  <si>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</si>
  <si>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</si>
  <si>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</si>
  <si>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</si>
  <si>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</si>
  <si>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</si>
  <si>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</si>
  <si>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</si>
  <si>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</si>
  <si>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</si>
  <si>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</si>
  <si>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</si>
  <si>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</si>
  <si>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</si>
  <si>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</si>
  <si>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</si>
  <si>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</si>
  <si>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</si>
  <si>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</si>
  <si>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</si>
  <si>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</si>
  <si>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</si>
  <si>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</si>
  <si>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</si>
  <si>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</si>
  <si>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</si>
  <si>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</si>
  <si>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</si>
  <si>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</si>
  <si>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</si>
  <si>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</si>
  <si>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</si>
  <si>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</si>
  <si>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</si>
  <si>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</si>
  <si>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</si>
  <si>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</si>
  <si>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</si>
  <si>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</si>
  <si>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</si>
  <si>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</si>
  <si>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</si>
  <si>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</si>
  <si>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</si>
  <si>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</si>
  <si>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</si>
  <si>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</si>
  <si>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</si>
  <si>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</si>
  <si>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</si>
  <si>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</si>
  <si>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</si>
  <si>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</si>
  <si>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</si>
  <si>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</si>
  <si>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</si>
  <si>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</si>
  <si>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</si>
  <si>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</si>
  <si>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</si>
  <si>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</si>
  <si>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</si>
  <si>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</si>
  <si>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</si>
  <si>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</si>
  <si>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</si>
  <si>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</si>
  <si>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</si>
  <si>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</si>
  <si>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</si>
  <si>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</si>
  <si>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</si>
  <si>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</si>
  <si>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</si>
  <si>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</si>
  <si>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</si>
  <si>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</si>
  <si>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</si>
  <si>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</si>
  <si>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</si>
  <si>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</si>
  <si>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</si>
  <si>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</si>
  <si>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</si>
  <si>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</si>
  <si>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</si>
  <si>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</si>
  <si>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</si>
  <si>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</si>
  <si>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</si>
  <si>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</si>
  <si>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</si>
  <si>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</si>
  <si>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</si>
  <si>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</si>
  <si>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</si>
  <si>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</si>
  <si>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</si>
  <si>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</si>
  <si>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</si>
  <si>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</si>
  <si>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</si>
  <si>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</si>
  <si>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</si>
  <si>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</si>
  <si>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</si>
  <si>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</si>
  <si>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</si>
  <si>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</si>
  <si>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</si>
  <si>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</si>
  <si>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</si>
  <si>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</si>
  <si>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</si>
  <si>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</si>
  <si>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</si>
  <si>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</si>
  <si>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</si>
  <si>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</si>
  <si>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</si>
  <si>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</si>
  <si>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</si>
  <si>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</si>
  <si>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</si>
  <si>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</si>
  <si>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</si>
  <si>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</si>
  <si>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</si>
  <si>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</si>
  <si>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</si>
  <si>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</si>
  <si>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</si>
  <si>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</si>
  <si>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</si>
  <si>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</si>
  <si>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</si>
  <si>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</si>
  <si>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</si>
  <si>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</si>
  <si>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</si>
  <si>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</si>
  <si>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</si>
  <si>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</si>
  <si>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</si>
  <si>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</si>
  <si>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</si>
  <si>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</si>
  <si>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</si>
  <si>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</si>
  <si>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</si>
  <si>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</si>
  <si>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</si>
  <si>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</si>
  <si>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</si>
  <si>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</si>
  <si>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</si>
  <si>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</si>
  <si>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</si>
  <si>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</si>
  <si>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</si>
  <si>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</si>
  <si>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</si>
  <si>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</si>
  <si>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</si>
  <si>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</si>
  <si>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</si>
  <si>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</si>
  <si>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</si>
  <si>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</si>
  <si>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</si>
  <si>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</si>
  <si>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</si>
  <si>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</si>
  <si>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</si>
  <si>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</si>
  <si>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</si>
  <si>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</si>
  <si>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</si>
  <si>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</si>
  <si>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</si>
  <si>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</si>
  <si>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</si>
  <si>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</si>
  <si>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</si>
  <si>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</si>
  <si>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</si>
  <si>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</si>
  <si>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</si>
  <si>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</si>
  <si>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</si>
  <si>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</si>
  <si>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</si>
  <si>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</si>
  <si>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</si>
  <si>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</si>
  <si>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</si>
  <si>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</si>
  <si>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</si>
  <si>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</si>
  <si>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</si>
  <si>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</si>
  <si>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</si>
  <si>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</si>
  <si>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</si>
  <si>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</si>
  <si>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</si>
  <si>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</si>
  <si>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</si>
  <si>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</si>
  <si>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</si>
  <si>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</si>
  <si>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</si>
  <si>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</si>
  <si>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</si>
  <si>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</si>
  <si>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</si>
  <si>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</si>
  <si>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</si>
  <si>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</si>
  <si>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</si>
  <si>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</si>
  <si>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</si>
  <si>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</si>
  <si>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</si>
  <si>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</si>
  <si>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</si>
  <si>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</si>
  <si>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</si>
  <si>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</si>
  <si>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</si>
  <si>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</si>
  <si>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</si>
  <si>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</si>
  <si>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</si>
  <si>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</si>
  <si>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</si>
  <si>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</si>
  <si>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</si>
  <si>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</si>
  <si>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</si>
  <si>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</si>
  <si>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</si>
  <si>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</si>
  <si>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</si>
  <si>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</si>
  <si>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</si>
  <si>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</si>
  <si>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</si>
  <si>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</si>
  <si>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</si>
  <si>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</si>
  <si>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</si>
  <si>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</si>
  <si>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</si>
  <si>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</si>
  <si>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</si>
  <si>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</si>
  <si>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</si>
  <si>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</si>
  <si>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</si>
  <si>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</si>
  <si>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</si>
  <si>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</si>
  <si>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</si>
  <si>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</si>
  <si>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</si>
  <si>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</si>
  <si>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</si>
  <si>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</si>
  <si>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</si>
  <si>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</si>
  <si>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</si>
  <si>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</si>
  <si>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</si>
  <si>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</si>
  <si>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</si>
  <si>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</si>
  <si>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</si>
  <si>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</si>
  <si>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</si>
  <si>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</si>
  <si>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</si>
  <si>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</si>
  <si>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</si>
  <si>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</si>
  <si>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</si>
  <si>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</si>
  <si>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</si>
  <si>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</si>
  <si>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</si>
  <si>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</si>
  <si>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</si>
  <si>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</si>
  <si>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</si>
  <si>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</si>
  <si>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</si>
  <si>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</si>
  <si>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</si>
  <si>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</si>
  <si>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</si>
  <si>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</si>
  <si>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</si>
  <si>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</si>
  <si>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</si>
  <si>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</si>
  <si>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</si>
  <si>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</si>
  <si>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</si>
  <si>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</si>
  <si>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</si>
  <si>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</si>
  <si>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</si>
  <si>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</si>
  <si>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</si>
  <si>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</si>
  <si>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</si>
  <si>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</si>
  <si>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</si>
  <si>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</si>
  <si>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</si>
  <si>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</si>
  <si>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</si>
  <si>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</si>
  <si>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</si>
  <si>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</si>
  <si>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</si>
  <si>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</si>
  <si>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</si>
  <si>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</si>
  <si>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</si>
  <si>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</si>
  <si>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</si>
  <si>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</si>
  <si>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</si>
  <si>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</si>
  <si>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</si>
  <si>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</si>
  <si>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</si>
  <si>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</si>
  <si>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</si>
  <si>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</si>
  <si>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</si>
  <si>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</si>
  <si>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</si>
  <si>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</si>
  <si>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</si>
  <si>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</si>
  <si>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</si>
  <si>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</si>
  <si>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</si>
  <si>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</si>
  <si>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</si>
  <si>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</si>
  <si>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</si>
  <si>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</si>
  <si>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</si>
  <si>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</si>
  <si>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</si>
  <si>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</si>
  <si>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</si>
  <si>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</si>
  <si>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</si>
  <si>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</si>
  <si>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</si>
  <si>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</si>
  <si>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</si>
  <si>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</si>
  <si>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</si>
  <si>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</si>
  <si>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</si>
  <si>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</si>
  <si>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</si>
  <si>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</si>
  <si>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</si>
  <si>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</si>
  <si>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</si>
  <si>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</si>
  <si>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</si>
  <si>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</si>
  <si>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</si>
  <si>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</si>
  <si>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</si>
  <si>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</si>
  <si>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</si>
  <si>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</si>
  <si>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</si>
  <si>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</si>
  <si>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</si>
  <si>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</si>
  <si>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</si>
  <si>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</si>
  <si>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</si>
  <si>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</si>
  <si>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</si>
  <si>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</si>
  <si>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</si>
  <si>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</si>
  <si>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</si>
  <si>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</si>
  <si>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</si>
  <si>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</si>
  <si>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</si>
  <si>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</si>
  <si>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</si>
  <si>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</si>
  <si>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</si>
  <si>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</si>
  <si>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</si>
  <si>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</si>
  <si>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</si>
  <si>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</si>
  <si>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</si>
  <si>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</si>
  <si>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</si>
  <si>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</si>
  <si>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</si>
  <si>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</si>
  <si>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</si>
  <si>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</si>
  <si>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</si>
  <si>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</si>
  <si>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</si>
  <si>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</si>
  <si>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</si>
  <si>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</si>
  <si>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</si>
  <si>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</si>
  <si>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</si>
  <si>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</si>
  <si>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</si>
  <si>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</si>
  <si>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</si>
  <si>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</si>
  <si>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</si>
  <si>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</si>
  <si>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</si>
  <si>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</si>
  <si>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</si>
  <si>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</si>
  <si>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</si>
  <si>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</si>
  <si>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</si>
  <si>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</si>
  <si>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</si>
  <si>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</si>
  <si>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</si>
  <si>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</si>
  <si>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</si>
  <si>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</si>
  <si>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</si>
  <si>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</si>
  <si>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</si>
  <si>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</si>
  <si>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</si>
  <si>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</si>
  <si>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</si>
  <si>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</si>
  <si>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</si>
  <si>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</si>
  <si>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</si>
  <si>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</si>
  <si>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</si>
  <si>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</si>
  <si>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</si>
  <si>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</si>
  <si>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</si>
  <si>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</si>
  <si>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</si>
  <si>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</si>
  <si>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</si>
  <si>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</si>
  <si>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</si>
  <si>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</si>
  <si>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</si>
  <si>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</si>
  <si>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</si>
  <si>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</si>
  <si>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</si>
  <si>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</si>
  <si>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</si>
  <si>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</si>
  <si>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</si>
  <si>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</si>
  <si>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</si>
  <si>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</si>
  <si>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</si>
  <si>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</si>
  <si>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</si>
  <si>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</si>
  <si>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</si>
  <si>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</si>
  <si>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</si>
  <si>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</si>
  <si>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</si>
  <si>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</si>
  <si>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</si>
  <si>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</si>
  <si>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</si>
  <si>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</si>
  <si>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</si>
  <si>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</si>
  <si>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</si>
  <si>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</si>
  <si>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</si>
  <si>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</si>
  <si>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</si>
  <si>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</si>
  <si>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</si>
  <si>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</si>
  <si>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</si>
  <si>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</si>
  <si>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</si>
  <si>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</si>
  <si>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</si>
  <si>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</si>
  <si>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</si>
  <si>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</si>
  <si>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</si>
  <si>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</si>
  <si>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</si>
  <si>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</si>
  <si>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</si>
  <si>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</si>
  <si>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</si>
  <si>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</si>
  <si>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</si>
  <si>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</si>
  <si>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</si>
  <si>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</si>
  <si>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</si>
  <si>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</si>
  <si>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</si>
  <si>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</si>
  <si>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</si>
  <si>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</si>
  <si>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</si>
  <si>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</si>
  <si>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</si>
  <si>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</si>
  <si>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</si>
  <si>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</si>
  <si>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</si>
  <si>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</si>
  <si>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</si>
  <si>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</si>
  <si>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</si>
  <si>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</si>
  <si>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</si>
  <si>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</si>
  <si>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</si>
  <si>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</si>
  <si>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</si>
  <si>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</si>
  <si>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</si>
  <si>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</si>
  <si>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</si>
  <si>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</si>
  <si>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</si>
  <si>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</si>
  <si>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</si>
  <si>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</si>
  <si>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</si>
  <si>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</si>
  <si>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</si>
  <si>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</si>
  <si>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</si>
  <si>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</si>
  <si>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</si>
  <si>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</si>
  <si>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</si>
  <si>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</si>
  <si>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</si>
  <si>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</si>
  <si>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</si>
  <si>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</si>
  <si>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</si>
  <si>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</si>
  <si>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</si>
  <si>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</si>
  <si>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</si>
  <si>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</si>
  <si>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</si>
  <si>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</si>
  <si>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</si>
  <si>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</si>
  <si>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</si>
  <si>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</si>
  <si>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</si>
  <si>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</si>
  <si>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</si>
  <si>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</si>
  <si>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</si>
  <si>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</si>
  <si>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</si>
  <si>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</si>
  <si>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</si>
  <si>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</si>
  <si>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</si>
  <si>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</si>
  <si>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</si>
  <si>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</si>
  <si>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</si>
  <si>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</si>
  <si>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</si>
  <si>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</si>
  <si>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</si>
  <si>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</si>
  <si>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</si>
  <si>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</si>
  <si>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</si>
  <si>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</si>
  <si>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</si>
  <si>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</si>
  <si>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</si>
  <si>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</si>
  <si>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</si>
  <si>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</si>
  <si>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</si>
  <si>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</si>
  <si>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</si>
  <si>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</si>
  <si>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</si>
  <si>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</si>
  <si>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</si>
  <si>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</si>
  <si>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</si>
  <si>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</si>
  <si>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</si>
  <si>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</si>
  <si>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</si>
  <si>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</si>
  <si>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</si>
  <si>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</si>
  <si>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</si>
  <si>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</si>
  <si>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</si>
  <si>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</si>
  <si>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</si>
  <si>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</si>
  <si>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</si>
  <si>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</si>
  <si>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</si>
  <si>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</si>
  <si>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</si>
  <si>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</si>
  <si>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</si>
  <si>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</si>
  <si>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</si>
  <si>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</si>
  <si>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</si>
  <si>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</si>
  <si>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</si>
  <si>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</si>
  <si>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</si>
  <si>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</si>
  <si>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</si>
  <si>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</si>
  <si>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</si>
  <si>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</si>
  <si>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</si>
  <si>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</si>
  <si>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</si>
  <si>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</si>
  <si>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</si>
  <si>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</si>
  <si>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</si>
  <si>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</si>
  <si>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</si>
  <si>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</si>
  <si>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</si>
  <si>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</si>
  <si>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</si>
  <si>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</si>
  <si>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</si>
  <si>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</si>
  <si>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</si>
  <si>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</si>
  <si>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</si>
  <si>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</si>
  <si>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</si>
  <si>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</si>
  <si>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</si>
  <si>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</si>
  <si>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</si>
  <si>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</si>
  <si>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</si>
  <si>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</si>
  <si>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</si>
  <si>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</si>
  <si>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</si>
  <si>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</si>
  <si>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</si>
  <si>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</si>
  <si>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</si>
  <si>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</si>
  <si>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</si>
  <si>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</si>
  <si>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</si>
  <si>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</si>
  <si>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</si>
  <si>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</si>
  <si>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</si>
  <si>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</si>
  <si>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</si>
  <si>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</si>
  <si>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</si>
  <si>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</si>
  <si>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</si>
  <si>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</si>
  <si>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</si>
  <si>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</si>
  <si>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</si>
  <si>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</si>
  <si>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</si>
  <si>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</si>
  <si>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</si>
  <si>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</si>
  <si>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</si>
  <si>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</si>
  <si>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</si>
  <si>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</si>
  <si>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</si>
  <si>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</si>
  <si>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</si>
  <si>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</si>
  <si>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</si>
  <si>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</si>
  <si>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</si>
  <si>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</si>
  <si>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</si>
  <si>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</si>
  <si>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</si>
  <si>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</si>
  <si>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</si>
  <si>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</si>
  <si>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</si>
  <si>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</si>
  <si>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</si>
  <si>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</si>
  <si>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</si>
  <si>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</si>
  <si>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</si>
  <si>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</si>
  <si>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</si>
  <si>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</si>
  <si>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</si>
  <si>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</si>
  <si>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</si>
  <si>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</si>
  <si>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</si>
  <si>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</si>
  <si>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</si>
  <si>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</si>
  <si>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</si>
  <si>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</si>
  <si>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</si>
  <si>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</si>
  <si>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</si>
  <si>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</si>
  <si>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</si>
  <si>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</si>
  <si>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</si>
  <si>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</si>
  <si>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</si>
  <si>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</si>
  <si>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</si>
  <si>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</si>
  <si>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</si>
  <si>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</si>
  <si>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</si>
  <si>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</si>
  <si>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</si>
  <si>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</si>
  <si>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</si>
  <si>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</si>
  <si>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</si>
  <si>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</si>
  <si>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</si>
  <si>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</si>
  <si>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</si>
  <si>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</si>
  <si>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</si>
  <si>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</si>
  <si>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</si>
  <si>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</si>
  <si>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</si>
  <si>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</si>
  <si>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</si>
  <si>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</si>
  <si>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</si>
  <si>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</si>
  <si>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</si>
  <si>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</si>
  <si>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</si>
  <si>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</si>
  <si>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</si>
  <si>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</si>
  <si>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</si>
  <si>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</si>
  <si>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</si>
  <si>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</si>
  <si>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</si>
  <si>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</si>
  <si>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</si>
  <si>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</si>
  <si>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</si>
  <si>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</si>
  <si>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</si>
  <si>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</si>
  <si>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</si>
  <si>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</si>
  <si>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</si>
  <si>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</si>
  <si>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</si>
  <si>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</si>
  <si>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</si>
  <si>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</si>
  <si>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</si>
  <si>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</si>
  <si>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</si>
  <si>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</si>
  <si>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</si>
  <si>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</si>
  <si>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</si>
  <si>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</si>
  <si>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</si>
  <si>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</si>
  <si>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</si>
  <si>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</si>
  <si>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</si>
  <si>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</si>
  <si>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</si>
  <si>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</si>
  <si>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</si>
  <si>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</si>
  <si>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</si>
  <si>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</si>
  <si>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</si>
  <si>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</si>
  <si>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</si>
  <si>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</si>
  <si>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</si>
  <si>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</si>
  <si>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</si>
  <si>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</si>
  <si>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</si>
  <si>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</si>
  <si>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</si>
  <si>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</si>
  <si>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</si>
  <si>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</si>
  <si>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</si>
  <si>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</si>
  <si>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</si>
  <si>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</si>
  <si>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</si>
  <si>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</si>
  <si>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</si>
  <si>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</si>
  <si>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</si>
  <si>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</si>
  <si>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</si>
  <si>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</si>
  <si>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</si>
  <si>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</si>
  <si>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</si>
  <si>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</si>
  <si>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</si>
  <si>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</si>
  <si>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</si>
  <si>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</si>
  <si>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</si>
  <si>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</si>
  <si>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</si>
  <si>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</si>
  <si>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</si>
  <si>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</si>
  <si>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</si>
  <si>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</si>
  <si>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</si>
  <si>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</si>
  <si>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</si>
  <si>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</si>
  <si>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</si>
  <si>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</si>
  <si>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</si>
  <si>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</si>
  <si>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</si>
  <si>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</si>
  <si>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</si>
  <si>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</si>
  <si>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</si>
  <si>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</si>
  <si>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</si>
  <si>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</si>
  <si>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</si>
  <si>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</si>
  <si>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</si>
  <si>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</si>
  <si>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</si>
  <si>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</si>
  <si>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</si>
  <si>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</si>
  <si>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</si>
  <si>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</si>
  <si>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</si>
  <si>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</si>
  <si>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</si>
  <si>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</si>
  <si>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</si>
  <si>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</si>
  <si>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</si>
  <si>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</si>
  <si>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</si>
  <si>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</si>
  <si>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</si>
  <si>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</si>
  <si>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</si>
  <si>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</si>
  <si>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</si>
  <si>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</si>
  <si>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</si>
  <si>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</si>
  <si>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</si>
  <si>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</si>
  <si>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</si>
  <si>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</si>
  <si>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</si>
  <si>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</si>
  <si>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</si>
  <si>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</si>
  <si>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</si>
  <si>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</si>
  <si>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</si>
  <si>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</si>
  <si>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</si>
  <si>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</si>
  <si>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</si>
  <si>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</si>
  <si>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</si>
  <si>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</si>
  <si>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</si>
  <si>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</si>
  <si>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</si>
  <si>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</si>
  <si>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</si>
  <si>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</si>
  <si>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</si>
  <si>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</si>
  <si>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</si>
  <si>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</si>
  <si>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</si>
  <si>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</si>
  <si>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</si>
  <si>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</si>
  <si>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</si>
  <si>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</si>
  <si>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</si>
  <si>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</si>
  <si>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</si>
  <si>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</si>
  <si>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</si>
  <si>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</si>
  <si>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</si>
  <si>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</si>
  <si>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</si>
  <si>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</si>
  <si>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</si>
  <si>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</si>
  <si>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</si>
  <si>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</si>
  <si>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</si>
  <si>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</si>
  <si>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</si>
  <si>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</si>
  <si>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</si>
  <si>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</si>
  <si>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</si>
  <si>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</si>
  <si>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</si>
  <si>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</si>
  <si>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</si>
  <si>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</si>
  <si>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</si>
  <si>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</si>
  <si>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</si>
  <si>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</si>
  <si>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</si>
  <si>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</si>
  <si>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</si>
  <si>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</si>
  <si>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</si>
  <si>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</si>
  <si>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</si>
  <si>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</si>
  <si>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</si>
  <si>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</si>
  <si>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</si>
  <si>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</si>
  <si>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</si>
  <si>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</si>
  <si>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</si>
  <si>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</si>
  <si>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</si>
  <si>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</si>
  <si>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</si>
  <si>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</si>
  <si>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</si>
  <si>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</si>
  <si>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</si>
  <si>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</si>
  <si>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</si>
  <si>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</si>
  <si>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</si>
  <si>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</si>
  <si>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</si>
  <si>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</si>
  <si>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</si>
  <si>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</si>
  <si>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</si>
  <si>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</si>
  <si>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</si>
  <si>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</si>
  <si>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</si>
  <si>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</si>
  <si>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</si>
  <si>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</si>
  <si>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</si>
  <si>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</si>
  <si>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</si>
  <si>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</si>
  <si>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</si>
  <si>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</si>
  <si>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</si>
  <si>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</si>
  <si>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</si>
  <si>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</si>
  <si>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</si>
  <si>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</si>
  <si>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</si>
  <si>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</si>
  <si>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</si>
  <si>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</si>
  <si>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</si>
  <si>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</si>
  <si>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</si>
  <si>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</si>
  <si>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</si>
  <si>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</si>
  <si>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</si>
  <si>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</si>
  <si>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</si>
  <si>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</si>
  <si>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</si>
  <si>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</si>
  <si>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</si>
  <si>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</si>
  <si>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</si>
  <si>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</si>
  <si>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</si>
  <si>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</si>
  <si>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</si>
  <si>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</si>
  <si>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</si>
  <si>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</si>
  <si>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</si>
  <si>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</si>
  <si>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</si>
  <si>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</si>
  <si>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</si>
  <si>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</si>
  <si>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</si>
  <si>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</si>
  <si>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</si>
  <si>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</si>
  <si>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</si>
  <si>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</si>
  <si>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</si>
  <si>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</si>
  <si>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</si>
  <si>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</si>
  <si>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</si>
  <si>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</si>
  <si>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</si>
  <si>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</si>
  <si>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</si>
  <si>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</si>
  <si>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</si>
  <si>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</si>
  <si>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</si>
  <si>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</si>
  <si>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</si>
  <si>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</si>
  <si>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</si>
  <si>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</si>
  <si>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</si>
  <si>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</si>
  <si>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</si>
  <si>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</si>
  <si>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</si>
  <si>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</si>
  <si>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</si>
  <si>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</si>
  <si>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</si>
  <si>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</si>
  <si>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</si>
  <si>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</si>
  <si>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</si>
  <si>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</si>
  <si>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</si>
  <si>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</si>
  <si>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</si>
  <si>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</si>
  <si>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</si>
  <si>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</si>
  <si>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</si>
  <si>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</si>
  <si>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</si>
  <si>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</si>
  <si>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</si>
  <si>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</si>
  <si>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</si>
  <si>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</si>
  <si>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</si>
  <si>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</si>
  <si>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</si>
  <si>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</si>
  <si>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</si>
  <si>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</si>
  <si>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</si>
  <si>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</si>
  <si>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</si>
  <si>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</si>
  <si>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</si>
  <si>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</si>
  <si>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</si>
  <si>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</si>
  <si>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</si>
  <si>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</si>
  <si>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</si>
  <si>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</si>
  <si>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</si>
  <si>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</si>
  <si>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</si>
  <si>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</si>
  <si>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</si>
  <si>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</si>
  <si>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</si>
  <si>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</si>
  <si>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</si>
  <si>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</si>
  <si>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</si>
  <si>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</si>
  <si>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</si>
  <si>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</si>
  <si>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</si>
  <si>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</si>
  <si>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</si>
  <si>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</si>
  <si>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</si>
  <si>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</si>
  <si>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</si>
  <si>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</si>
  <si>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</si>
  <si>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</si>
  <si>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</si>
  <si>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</si>
  <si>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</si>
  <si>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</si>
  <si>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</si>
  <si>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</si>
  <si>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</si>
  <si>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</si>
  <si>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</si>
  <si>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</si>
  <si>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</si>
  <si>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</si>
  <si>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</si>
  <si>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</si>
  <si>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</si>
  <si>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</si>
  <si>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</si>
  <si>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</si>
  <si>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</si>
  <si>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</si>
  <si>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</si>
  <si>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</si>
  <si>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</si>
  <si>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</si>
  <si>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</si>
  <si>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</si>
  <si>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</si>
  <si>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</si>
  <si>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</si>
  <si>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</si>
  <si>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</si>
  <si>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</si>
  <si>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</si>
  <si>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</si>
  <si>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</si>
  <si>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</si>
  <si>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</si>
  <si>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</si>
  <si>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</si>
  <si>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</si>
  <si>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</si>
  <si>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</si>
  <si>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</si>
  <si>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</si>
  <si>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</si>
  <si>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</si>
  <si>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</si>
  <si>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</si>
  <si>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</si>
  <si>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</si>
  <si>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</si>
  <si>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</si>
  <si>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</si>
  <si>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</si>
  <si>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</si>
  <si>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</si>
  <si>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</si>
  <si>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</si>
  <si>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</si>
  <si>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</si>
  <si>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</si>
  <si>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</si>
  <si>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</si>
  <si>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</si>
  <si>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</si>
  <si>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</si>
  <si>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</si>
  <si>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</si>
  <si>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</si>
  <si>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</si>
  <si>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</si>
  <si>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</si>
  <si>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</si>
  <si>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</si>
  <si>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</si>
  <si>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</si>
  <si>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</si>
  <si>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</si>
  <si>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</si>
  <si>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</si>
  <si>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</si>
  <si>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</si>
  <si>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</si>
  <si>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</si>
  <si>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</si>
  <si>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</si>
  <si>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</si>
  <si>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</si>
  <si>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</si>
  <si>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</si>
  <si>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</si>
  <si>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</si>
  <si>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</si>
  <si>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</si>
  <si>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</si>
  <si>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</si>
  <si>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</si>
  <si>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</si>
  <si>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</si>
  <si>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</si>
  <si>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</si>
  <si>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</si>
  <si>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</si>
  <si>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</si>
  <si>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</si>
  <si>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</si>
  <si>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</si>
  <si>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</si>
  <si>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</si>
  <si>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</si>
  <si>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</si>
  <si>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</si>
  <si>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</si>
  <si>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</si>
  <si>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</si>
  <si>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</si>
  <si>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</si>
  <si>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</si>
  <si>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</si>
  <si>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</si>
  <si>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</si>
  <si>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</si>
  <si>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</si>
  <si>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</si>
  <si>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</si>
  <si>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</si>
  <si>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</si>
  <si>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</si>
  <si>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</si>
  <si>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</si>
  <si>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</si>
  <si>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</si>
  <si>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</si>
  <si>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</si>
  <si>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</si>
  <si>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</si>
  <si>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</si>
  <si>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</si>
  <si>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</si>
  <si>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</si>
  <si>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</si>
  <si>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</si>
  <si>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</si>
  <si>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</si>
  <si>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</si>
  <si>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</si>
  <si>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</si>
  <si>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</si>
  <si>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</si>
  <si>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</si>
  <si>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</si>
  <si>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</si>
  <si>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</si>
  <si>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</si>
  <si>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</si>
  <si>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</si>
  <si>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</si>
  <si>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</si>
  <si>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</si>
  <si>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</si>
  <si>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</si>
  <si>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</si>
  <si>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</si>
  <si>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</si>
  <si>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</si>
  <si>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</si>
  <si>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</si>
  <si>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</si>
  <si>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</si>
  <si>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</si>
  <si>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</si>
  <si>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</si>
  <si>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</si>
  <si>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</si>
  <si>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</si>
  <si>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</si>
  <si>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</si>
  <si>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</si>
  <si>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</si>
  <si>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</si>
  <si>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</si>
  <si>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</si>
  <si>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</si>
  <si>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</si>
  <si>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</si>
  <si>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</si>
  <si>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</si>
  <si>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</si>
  <si>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</si>
  <si>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</si>
  <si>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</si>
  <si>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</si>
  <si>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</si>
  <si>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</si>
  <si>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</si>
  <si>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</si>
  <si>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</si>
  <si>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</si>
  <si>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</si>
  <si>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</si>
  <si>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</si>
  <si>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</si>
  <si>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</si>
  <si>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</si>
  <si>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</si>
  <si>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</si>
  <si>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</si>
  <si>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</si>
  <si>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</si>
  <si>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</si>
  <si>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</si>
  <si>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</si>
  <si>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</si>
  <si>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</si>
  <si>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</si>
  <si>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</si>
  <si>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</si>
  <si>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</si>
  <si>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</si>
  <si>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</si>
  <si>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</si>
  <si>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</si>
  <si>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</si>
  <si>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</si>
  <si>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</si>
  <si>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</si>
  <si>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</si>
  <si>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</si>
  <si>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</si>
  <si>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</si>
  <si>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</si>
  <si>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</si>
  <si>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</si>
  <si>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</si>
  <si>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</si>
  <si>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</si>
  <si>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</si>
  <si>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</si>
  <si>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</si>
  <si>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</si>
  <si>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</si>
  <si>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</si>
  <si>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</si>
  <si>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</si>
  <si>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</si>
  <si>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</si>
  <si>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</si>
  <si>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</si>
  <si>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</si>
  <si>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</si>
  <si>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</si>
  <si>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</si>
  <si>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</si>
  <si>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</si>
  <si>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</si>
  <si>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</si>
  <si>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</si>
  <si>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</si>
  <si>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</si>
  <si>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</si>
  <si>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</si>
  <si>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</si>
  <si>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</si>
  <si>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</si>
  <si>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</si>
  <si>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</si>
  <si>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</si>
  <si>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</si>
  <si>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</si>
  <si>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</si>
  <si>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</si>
  <si>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</si>
  <si>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</si>
  <si>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</si>
  <si>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</si>
  <si>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</si>
  <si>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</si>
  <si>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</si>
  <si>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</si>
  <si>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</si>
  <si>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</si>
  <si>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</si>
  <si>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</si>
  <si>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</si>
  <si>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</si>
  <si>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</si>
  <si>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</si>
  <si>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</si>
  <si>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</si>
  <si>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</si>
  <si>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</si>
  <si>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</si>
  <si>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</si>
  <si>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</si>
  <si>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</si>
  <si>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</si>
  <si>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</si>
  <si>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</si>
  <si>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</si>
  <si>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</si>
  <si>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</si>
  <si>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</si>
  <si>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</si>
  <si>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</si>
  <si>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</si>
  <si>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</si>
  <si>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</si>
  <si>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</si>
  <si>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</si>
  <si>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</si>
  <si>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</si>
  <si>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</si>
  <si>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</si>
  <si>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</si>
  <si>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</si>
  <si>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</si>
  <si>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</si>
  <si>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</si>
  <si>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</si>
  <si>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</si>
  <si>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</si>
  <si>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</si>
  <si>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</si>
  <si>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</si>
  <si>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</si>
  <si>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</si>
  <si>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</si>
  <si>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</si>
  <si>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</si>
  <si>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</si>
  <si>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</si>
  <si>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</si>
  <si>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</si>
  <si>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</si>
  <si>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</si>
  <si>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</si>
  <si>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</si>
  <si>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</si>
  <si>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</si>
  <si>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</si>
  <si>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</si>
  <si>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</si>
  <si>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</si>
  <si>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</si>
  <si>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</si>
  <si>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</si>
  <si>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</si>
  <si>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</si>
  <si>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</si>
  <si>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</si>
  <si>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</si>
  <si>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</si>
  <si>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</si>
  <si>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</si>
  <si>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</si>
  <si>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</si>
  <si>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</si>
  <si>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</si>
  <si>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</si>
  <si>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</si>
  <si>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</si>
  <si>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</si>
  <si>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</si>
  <si>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</si>
  <si>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</si>
  <si>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</si>
  <si>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</si>
  <si>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</si>
  <si>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</si>
  <si>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</si>
  <si>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</si>
  <si>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</si>
  <si>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</si>
  <si>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</si>
  <si>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</si>
  <si>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</si>
  <si>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</si>
  <si>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</si>
  <si>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</si>
  <si>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</si>
  <si>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</si>
  <si>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</si>
  <si>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</si>
  <si>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</si>
  <si>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</si>
  <si>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</si>
  <si>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</si>
  <si>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</si>
  <si>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</si>
  <si>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</si>
  <si>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</si>
  <si>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</si>
  <si>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</si>
  <si>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</si>
  <si>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</si>
  <si>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</si>
  <si>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</si>
  <si>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</si>
  <si>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</si>
  <si>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</si>
  <si>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</si>
  <si>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</si>
  <si>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</si>
  <si>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</si>
  <si>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</si>
  <si>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</si>
  <si>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</si>
  <si>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</si>
  <si>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</si>
  <si>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</si>
  <si>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</si>
  <si>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</si>
  <si>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</si>
  <si>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</si>
  <si>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</si>
  <si>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</si>
  <si>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</si>
  <si>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</si>
  <si>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</si>
  <si>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</si>
  <si>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</si>
  <si>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</si>
  <si>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</si>
  <si>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</si>
  <si>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</si>
  <si>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</si>
  <si>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</si>
  <si>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</si>
  <si>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</si>
  <si>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</si>
  <si>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</si>
  <si>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</si>
  <si>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</si>
  <si>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</si>
  <si>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</si>
  <si>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</si>
  <si>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</si>
  <si>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</si>
  <si>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</si>
  <si>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</si>
  <si>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</si>
  <si>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</si>
  <si>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</si>
  <si>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</si>
  <si>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</si>
  <si>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</si>
  <si>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</si>
  <si>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</si>
  <si>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</si>
  <si>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</si>
  <si>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</si>
  <si>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</si>
  <si>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</si>
  <si>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</si>
  <si>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</si>
  <si>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</si>
  <si>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</si>
  <si>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</si>
  <si>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</si>
  <si>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</si>
  <si>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</si>
  <si>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</si>
  <si>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</si>
  <si>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</si>
  <si>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</si>
  <si>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</si>
  <si>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</si>
  <si>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</si>
  <si>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</si>
  <si>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</si>
  <si>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</si>
  <si>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</si>
  <si>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</si>
  <si>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</si>
  <si>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</si>
  <si>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</si>
  <si>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</si>
  <si>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</si>
  <si>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</si>
  <si>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</si>
  <si>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</si>
  <si>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</si>
  <si>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</si>
  <si>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</si>
  <si>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</si>
  <si>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</si>
  <si>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</si>
  <si>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</si>
  <si>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</si>
  <si>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</si>
  <si>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</si>
  <si>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</si>
  <si>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</si>
  <si>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</si>
  <si>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</si>
  <si>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</si>
  <si>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</si>
  <si>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</si>
  <si>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</si>
  <si>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</si>
  <si>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</si>
  <si>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</si>
  <si>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</si>
  <si>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</si>
  <si>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</si>
  <si>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</si>
  <si>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</si>
  <si>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</si>
  <si>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</si>
  <si>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</si>
  <si>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</si>
  <si>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</si>
  <si>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</si>
  <si>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</si>
  <si>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</si>
  <si>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</si>
  <si>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</si>
  <si>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</si>
  <si>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</si>
  <si>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</si>
  <si>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</si>
  <si>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</si>
  <si>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</si>
  <si>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</si>
  <si>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</si>
  <si>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</si>
  <si>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</si>
  <si>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</si>
  <si>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</si>
  <si>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</si>
  <si>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</si>
  <si>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</si>
  <si>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</si>
  <si>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</si>
  <si>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</si>
  <si>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</si>
  <si>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</si>
  <si>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</si>
  <si>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</si>
  <si>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</si>
  <si>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</si>
  <si>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</si>
  <si>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</si>
  <si>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</si>
  <si>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</si>
  <si>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</si>
  <si>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</si>
  <si>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</si>
  <si>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</si>
  <si>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</si>
  <si>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</si>
  <si>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</si>
  <si>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</si>
  <si>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</si>
  <si>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</si>
  <si>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</si>
  <si>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</si>
  <si>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</si>
  <si>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</si>
  <si>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</si>
  <si>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</si>
  <si>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</si>
  <si>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</si>
  <si>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</si>
  <si>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</si>
  <si>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</si>
  <si>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</si>
  <si>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</si>
  <si>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</si>
  <si>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</si>
  <si>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</si>
  <si>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</si>
  <si>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</si>
  <si>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</si>
  <si>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</si>
  <si>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</si>
  <si>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</si>
  <si>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</si>
  <si>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</si>
  <si>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</si>
  <si>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</si>
  <si>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</si>
  <si>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</si>
  <si>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</si>
  <si>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</si>
  <si>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</si>
  <si>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</si>
  <si>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</si>
  <si>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</si>
  <si>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</si>
  <si>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</si>
  <si>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</si>
  <si>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</si>
  <si>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</si>
  <si>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</si>
  <si>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</si>
  <si>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</si>
  <si>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</si>
  <si>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</si>
  <si>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</si>
  <si>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</si>
  <si>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</si>
  <si>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</si>
  <si>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</si>
  <si>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</si>
  <si>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</si>
  <si>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</si>
  <si>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</si>
  <si>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</si>
  <si>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</si>
  <si>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</si>
  <si>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</si>
  <si>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</si>
  <si>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</si>
  <si>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</si>
  <si>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</si>
  <si>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</si>
  <si>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</si>
  <si>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</si>
  <si>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</si>
  <si>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</si>
  <si>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</si>
  <si>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</si>
  <si>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</si>
  <si>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</si>
  <si>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</si>
  <si>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</si>
  <si>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</si>
  <si>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</si>
  <si>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</si>
  <si>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</si>
  <si>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</si>
  <si>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</si>
  <si>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</si>
  <si>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</si>
  <si>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</si>
  <si>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</si>
  <si>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</si>
  <si>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</si>
  <si>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</si>
  <si>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</si>
  <si>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</si>
  <si>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</si>
  <si>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</si>
  <si>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</si>
  <si>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</si>
  <si>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</si>
  <si>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</si>
  <si>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</si>
  <si>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</si>
  <si>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</si>
  <si>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</si>
  <si>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</si>
  <si>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</si>
  <si>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</si>
  <si>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</si>
  <si>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</si>
  <si>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</si>
  <si>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</si>
  <si>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</si>
  <si>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</si>
  <si>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</si>
  <si>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</si>
  <si>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</si>
  <si>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</si>
  <si>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</si>
  <si>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</si>
  <si>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</si>
  <si>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</si>
  <si>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</si>
  <si>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</si>
  <si>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</si>
  <si>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</si>
  <si>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</si>
  <si>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</si>
  <si>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</si>
  <si>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</si>
  <si>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</si>
  <si>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</si>
  <si>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</si>
  <si>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</si>
  <si>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</si>
  <si>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</si>
  <si>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</si>
  <si>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</si>
  <si>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</si>
  <si>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</si>
  <si>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</si>
  <si>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</si>
  <si>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</si>
  <si>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</si>
  <si>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</si>
  <si>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</si>
  <si>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</si>
  <si>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</si>
  <si>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</si>
  <si>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</si>
  <si>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</si>
  <si>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</si>
  <si>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</si>
  <si>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</si>
  <si>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</si>
  <si>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</si>
  <si>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</si>
  <si>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</si>
  <si>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</si>
  <si>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</si>
  <si>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</si>
  <si>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</si>
  <si>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</si>
  <si>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</si>
  <si>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</si>
  <si>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</si>
  <si>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</si>
  <si>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</si>
  <si>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</si>
  <si>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</si>
  <si>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</si>
  <si>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</si>
  <si>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</si>
  <si>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</si>
  <si>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</si>
  <si>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</si>
  <si>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</si>
  <si>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</si>
  <si>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</si>
  <si>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</si>
  <si>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</si>
  <si>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</si>
  <si>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</si>
  <si>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</si>
  <si>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</si>
  <si>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</si>
  <si>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</si>
  <si>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</si>
  <si>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</si>
  <si>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</si>
  <si>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</si>
  <si>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</si>
  <si>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</si>
  <si>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</si>
  <si>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</si>
  <si>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</si>
  <si>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</si>
  <si>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</si>
  <si>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</si>
  <si>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</si>
  <si>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</si>
  <si>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</si>
  <si>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</si>
  <si>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</si>
  <si>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</si>
  <si>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</si>
  <si>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</si>
  <si>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</si>
  <si>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</si>
  <si>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</si>
  <si>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</si>
  <si>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</si>
  <si>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</si>
  <si>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</si>
  <si>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</si>
  <si>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</si>
  <si>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</si>
  <si>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</si>
  <si>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</si>
  <si>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</si>
  <si>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</si>
  <si>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</si>
  <si>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</si>
  <si>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</si>
  <si>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</si>
  <si>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</si>
  <si>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</si>
  <si>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</si>
  <si>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</si>
  <si>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</si>
  <si>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</si>
  <si>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</si>
  <si>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</si>
  <si>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</si>
  <si>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</si>
  <si>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</si>
  <si>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</si>
  <si>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</si>
  <si>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</si>
  <si>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</si>
  <si>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</si>
  <si>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</si>
  <si>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</si>
  <si>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</si>
  <si>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</si>
  <si>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</si>
  <si>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</si>
  <si>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</si>
  <si>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</si>
  <si>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</si>
  <si>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</si>
  <si>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</si>
  <si>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</si>
  <si>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</si>
  <si>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</si>
  <si>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</si>
  <si>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</si>
  <si>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</si>
  <si>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</si>
  <si>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</si>
  <si>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</si>
  <si>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</si>
  <si>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</si>
  <si>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</si>
  <si>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</si>
  <si>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</si>
  <si>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</si>
  <si>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</si>
  <si>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</si>
  <si>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</si>
  <si>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</si>
  <si>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</si>
  <si>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</si>
  <si>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</si>
  <si>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</si>
  <si>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</si>
  <si>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</si>
  <si>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</si>
  <si>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</si>
  <si>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</si>
  <si>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</si>
  <si>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</si>
  <si>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</si>
  <si>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</si>
  <si>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</si>
  <si>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</si>
  <si>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</si>
  <si>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</si>
  <si>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</si>
  <si>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</si>
  <si>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</si>
  <si>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</si>
  <si>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</si>
  <si>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</si>
  <si>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</si>
  <si>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</si>
  <si>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</si>
  <si>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</si>
  <si>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</si>
  <si>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</si>
  <si>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</si>
  <si>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</si>
  <si>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</si>
  <si>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</si>
  <si>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</si>
  <si>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</si>
  <si>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</si>
  <si>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</si>
  <si>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</si>
  <si>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</si>
  <si>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</si>
  <si>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</si>
  <si>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</si>
  <si>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</si>
  <si>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</si>
  <si>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</si>
  <si>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</si>
  <si>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</si>
  <si>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</si>
  <si>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</si>
  <si>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</si>
  <si>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</si>
  <si>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</si>
  <si>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</si>
  <si>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</si>
  <si>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</si>
  <si>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</si>
  <si>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</si>
  <si>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</si>
  <si>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</si>
  <si>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</si>
  <si>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</si>
  <si>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</si>
  <si>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</si>
  <si>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</si>
  <si>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</si>
  <si>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</si>
  <si>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</si>
  <si>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</si>
  <si>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</si>
  <si>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</si>
  <si>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</si>
  <si>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</si>
  <si>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</si>
  <si>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</si>
  <si>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</si>
  <si>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</si>
  <si>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</si>
  <si>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</si>
  <si>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</si>
  <si>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</si>
  <si>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</si>
  <si>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</si>
  <si>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</si>
  <si>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</si>
  <si>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</si>
  <si>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</si>
  <si>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</si>
  <si>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</si>
  <si>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</si>
  <si>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</si>
  <si>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</si>
  <si>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</si>
  <si>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</si>
  <si>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</si>
  <si>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</si>
  <si>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</si>
  <si>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</si>
  <si>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</si>
  <si>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</si>
  <si>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</si>
  <si>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</si>
  <si>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</si>
  <si>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</si>
  <si>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</si>
  <si>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</si>
  <si>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</si>
  <si>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</si>
  <si>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</si>
  <si>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</si>
  <si>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</si>
  <si>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</si>
  <si>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</si>
  <si>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</si>
  <si>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</si>
  <si>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</si>
  <si>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</si>
  <si>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</si>
  <si>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</si>
  <si>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</si>
  <si>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</si>
  <si>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</si>
  <si>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</si>
  <si>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</si>
  <si>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</si>
  <si>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</si>
  <si>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</si>
  <si>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</si>
  <si>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</si>
  <si>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</si>
  <si>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</si>
  <si>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</si>
  <si>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</si>
  <si>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</si>
  <si>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</si>
  <si>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</si>
  <si>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</si>
  <si>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</si>
  <si>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</si>
  <si>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</si>
  <si>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</si>
  <si>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</si>
  <si>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</si>
  <si>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</si>
  <si>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</si>
  <si>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</si>
  <si>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</si>
  <si>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</si>
  <si>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</si>
  <si>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</si>
  <si>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</si>
  <si>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</si>
  <si>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</si>
  <si>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</si>
  <si>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</si>
  <si>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</si>
  <si>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</si>
  <si>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</si>
  <si>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</si>
  <si>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</si>
  <si>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</si>
  <si>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</si>
  <si>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</si>
  <si>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</si>
  <si>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</si>
  <si>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</si>
  <si>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</si>
  <si>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</si>
  <si>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</si>
  <si>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</si>
  <si>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</si>
  <si>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</si>
  <si>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</si>
  <si>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</si>
  <si>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</si>
  <si>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</si>
  <si>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</si>
  <si>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</si>
  <si>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</si>
  <si>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</si>
  <si>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</si>
  <si>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</si>
  <si>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</si>
  <si>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</si>
  <si>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</si>
  <si>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</si>
  <si>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</si>
  <si>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</si>
  <si>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</si>
  <si>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</si>
  <si>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</si>
  <si>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</si>
  <si>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</si>
  <si>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</si>
  <si>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</si>
  <si>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</si>
  <si>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</si>
  <si>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</si>
  <si>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</si>
  <si>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</si>
  <si>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</si>
  <si>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</si>
  <si>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</si>
  <si>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</si>
  <si>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</si>
  <si>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</si>
  <si>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</si>
  <si>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</si>
  <si>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</si>
  <si>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</si>
  <si>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</si>
  <si>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</si>
  <si>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</si>
  <si>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</si>
  <si>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</si>
  <si>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</si>
  <si>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</si>
  <si>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</si>
  <si>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</si>
  <si>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</si>
  <si>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</si>
  <si>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</si>
  <si>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</si>
  <si>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</si>
  <si>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</si>
  <si>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</si>
  <si>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</si>
  <si>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</si>
  <si>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</si>
  <si>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</si>
  <si>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</si>
  <si>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</si>
  <si>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</si>
  <si>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</si>
  <si>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</si>
  <si>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</si>
  <si>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</si>
  <si>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</si>
  <si>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</si>
  <si>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</si>
  <si>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</si>
  <si>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</si>
  <si>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</si>
  <si>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</si>
  <si>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</si>
  <si>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</si>
  <si>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</si>
  <si>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</si>
  <si>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</si>
  <si>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</si>
  <si>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</si>
  <si>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</si>
  <si>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</si>
  <si>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</si>
  <si>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</si>
  <si>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</si>
  <si>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</si>
  <si>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</si>
  <si>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</si>
  <si>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</si>
  <si>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</si>
  <si>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</si>
  <si>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</si>
  <si>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</si>
  <si>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</si>
  <si>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</si>
  <si>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</si>
  <si>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</si>
  <si>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</si>
  <si>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</si>
  <si>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</si>
  <si>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</si>
  <si>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</si>
  <si>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</si>
  <si>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</si>
  <si>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</si>
  <si>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</si>
  <si>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</si>
  <si>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</si>
  <si>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</si>
  <si>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</si>
  <si>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</si>
  <si>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</si>
  <si>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</si>
  <si>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</si>
  <si>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</si>
  <si>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</si>
  <si>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</si>
  <si>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</si>
  <si>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</si>
  <si>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</si>
  <si>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</si>
  <si>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</si>
  <si>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</si>
  <si>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</si>
  <si>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</si>
  <si>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</si>
  <si>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</si>
  <si>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</si>
  <si>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</si>
  <si>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</si>
  <si>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</si>
  <si>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</si>
  <si>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</si>
  <si>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</si>
  <si>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</si>
  <si>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</si>
  <si>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</si>
  <si>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</si>
  <si>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</si>
  <si>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</si>
  <si>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</si>
  <si>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</si>
  <si>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</si>
  <si>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</si>
  <si>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</si>
  <si>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</si>
  <si>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</si>
  <si>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</si>
  <si>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</si>
  <si>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</si>
  <si>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</si>
  <si>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</si>
  <si>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</si>
  <si>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</si>
  <si>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</si>
  <si>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</si>
  <si>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</si>
  <si>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</si>
  <si>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</si>
  <si>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</si>
  <si>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</si>
  <si>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</si>
  <si>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</si>
  <si>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</si>
  <si>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</si>
  <si>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</si>
  <si>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</si>
  <si>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</si>
  <si>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</si>
  <si>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</si>
  <si>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</si>
  <si>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</si>
  <si>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</si>
  <si>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</si>
  <si>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</si>
  <si>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</si>
  <si>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</si>
  <si>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</si>
  <si>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</si>
  <si>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</si>
  <si>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</si>
  <si>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</si>
  <si>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</si>
  <si>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</si>
  <si>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</si>
  <si>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</si>
  <si>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</si>
  <si>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</si>
  <si>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</si>
  <si>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</si>
  <si>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</si>
  <si>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</si>
  <si>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</si>
  <si>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</si>
  <si>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</si>
  <si>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</si>
  <si>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</si>
  <si>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</si>
  <si>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</si>
  <si>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</si>
  <si>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</si>
  <si>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</si>
  <si>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</si>
  <si>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</si>
  <si>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</si>
  <si>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</si>
  <si>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</si>
  <si>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</si>
  <si>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</si>
  <si>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</si>
  <si>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</si>
  <si>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</si>
  <si>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</si>
  <si>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</si>
  <si>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</si>
  <si>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</si>
  <si>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</si>
  <si>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</si>
  <si>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</si>
  <si>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</si>
  <si>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</si>
  <si>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</si>
  <si>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</si>
  <si>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</si>
  <si>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</si>
  <si>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</si>
  <si>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</si>
  <si>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</si>
  <si>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</si>
  <si>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</si>
  <si>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</si>
  <si>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</si>
  <si>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</si>
  <si>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</si>
  <si>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</si>
  <si>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</si>
  <si>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</si>
  <si>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</si>
  <si>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</si>
  <si>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</si>
  <si>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</si>
  <si>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</si>
  <si>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</si>
  <si>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</si>
  <si>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</si>
  <si>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</si>
  <si>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</si>
  <si>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</si>
  <si>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</si>
  <si>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</si>
  <si>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</si>
  <si>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</si>
  <si>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</si>
  <si>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</si>
  <si>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</si>
  <si>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</si>
  <si>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</si>
  <si>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</si>
  <si>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</si>
  <si>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</si>
  <si>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</si>
  <si>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</si>
  <si>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</si>
  <si>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</si>
  <si>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</si>
  <si>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</si>
  <si>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</si>
  <si>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</si>
  <si>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</si>
  <si>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</si>
  <si>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</si>
  <si>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</si>
  <si>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</si>
  <si>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</si>
  <si>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</si>
  <si>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</si>
  <si>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</si>
  <si>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</si>
  <si>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</si>
  <si>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</si>
  <si>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</si>
  <si>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</si>
  <si>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</si>
  <si>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</si>
  <si>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</si>
  <si>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</si>
  <si>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</si>
  <si>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</si>
  <si>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</si>
  <si>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</si>
  <si>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</si>
  <si>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</si>
  <si>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</si>
  <si>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</si>
  <si>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</si>
  <si>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</si>
  <si>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</si>
  <si>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</si>
  <si>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</si>
  <si>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</si>
  <si>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</si>
  <si>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</si>
  <si>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</si>
  <si>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</si>
  <si>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</si>
  <si>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</si>
  <si>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</si>
  <si>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</si>
  <si>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</si>
  <si>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</si>
  <si>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</si>
  <si>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</si>
  <si>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</si>
  <si>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</si>
  <si>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</si>
  <si>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</si>
  <si>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</si>
  <si>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</si>
  <si>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</si>
  <si>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</si>
  <si>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</si>
  <si>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</si>
  <si>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</si>
  <si>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</si>
  <si>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</si>
  <si>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</si>
  <si>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</si>
  <si>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</si>
  <si>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</si>
  <si>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</si>
  <si>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</si>
  <si>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</si>
  <si>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</si>
  <si>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</si>
  <si>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</si>
  <si>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</si>
  <si>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</si>
  <si>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</si>
  <si>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</si>
  <si>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</si>
  <si>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</si>
  <si>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</si>
  <si>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</si>
  <si>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</si>
  <si>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</si>
  <si>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</si>
  <si>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</si>
  <si>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</si>
  <si>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</si>
  <si>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</si>
  <si>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</si>
  <si>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</si>
  <si>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</si>
  <si>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</si>
  <si>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</si>
  <si>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</si>
  <si>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</si>
  <si>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</si>
  <si>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</si>
  <si>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</si>
  <si>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</si>
  <si>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</si>
  <si>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</si>
  <si>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</si>
  <si>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</si>
  <si>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</si>
  <si>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</si>
  <si>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</si>
  <si>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</si>
  <si>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</si>
  <si>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</si>
  <si>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</si>
  <si>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</si>
  <si>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</si>
  <si>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</si>
  <si>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</si>
  <si>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</si>
  <si>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</si>
  <si>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</si>
  <si>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</si>
  <si>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</si>
  <si>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</si>
  <si>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</si>
  <si>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</si>
  <si>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</si>
  <si>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</si>
  <si>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</si>
  <si>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</si>
  <si>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</si>
  <si>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</si>
  <si>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</si>
  <si>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</si>
  <si>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</si>
  <si>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</si>
  <si>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</si>
  <si>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</si>
  <si>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</si>
  <si>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</si>
  <si>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</si>
  <si>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</si>
  <si>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</si>
  <si>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</si>
  <si>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</si>
  <si>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</si>
  <si>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</si>
  <si>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</si>
  <si>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</si>
  <si>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</si>
  <si>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</si>
  <si>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</si>
  <si>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</si>
  <si>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</si>
  <si>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</si>
  <si>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</si>
  <si>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</si>
  <si>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</si>
  <si>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</si>
  <si>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</si>
  <si>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</si>
  <si>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</si>
  <si>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</si>
  <si>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</si>
  <si>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</si>
  <si>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</si>
  <si>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</si>
  <si>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</si>
  <si>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</si>
  <si>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</si>
  <si>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</si>
  <si>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</si>
  <si>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</si>
  <si>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</si>
  <si>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</si>
  <si>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</si>
  <si>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</si>
  <si>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</si>
  <si>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</si>
  <si>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</si>
  <si>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</si>
  <si>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</si>
  <si>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</si>
  <si>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</si>
  <si>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</si>
  <si>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</si>
  <si>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</si>
  <si>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</si>
  <si>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</si>
  <si>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</si>
  <si>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</si>
  <si>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</si>
  <si>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</si>
  <si>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</si>
  <si>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</si>
  <si>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</si>
  <si>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</si>
  <si>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</si>
  <si>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</si>
  <si>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</si>
  <si>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</si>
  <si>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</si>
  <si>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</si>
  <si>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</si>
  <si>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</si>
  <si>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</si>
  <si>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</si>
  <si>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</si>
  <si>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</si>
  <si>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</si>
  <si>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</si>
  <si>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</si>
  <si>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</si>
  <si>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</si>
  <si>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</si>
  <si>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</si>
  <si>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</si>
  <si>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</si>
  <si>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</si>
  <si>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</si>
  <si>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</si>
  <si>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</si>
  <si>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</si>
  <si>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</si>
  <si>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</si>
  <si>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</si>
  <si>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</si>
  <si>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</si>
  <si>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</si>
  <si>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</si>
  <si>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</si>
  <si>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</si>
  <si>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</si>
  <si>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</si>
  <si>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</si>
  <si>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</si>
  <si>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</si>
  <si>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</si>
  <si>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</si>
  <si>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</si>
  <si>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</si>
  <si>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</si>
  <si>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</si>
  <si>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</si>
  <si>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</si>
  <si>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</si>
  <si>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</si>
  <si>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</si>
  <si>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</si>
  <si>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</si>
  <si>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</si>
  <si>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</si>
  <si>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</si>
  <si>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</si>
  <si>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</si>
  <si>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</si>
  <si>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</si>
  <si>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</si>
  <si>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</si>
  <si>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</si>
  <si>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</si>
  <si>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</si>
  <si>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</si>
  <si>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</si>
  <si>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</si>
  <si>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</si>
  <si>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</si>
  <si>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</si>
  <si>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</si>
  <si>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</si>
  <si>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</si>
  <si>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</si>
  <si>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</si>
  <si>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</si>
  <si>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</si>
  <si>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</si>
  <si>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</si>
  <si>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</si>
  <si>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</si>
  <si>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</si>
  <si>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</si>
  <si>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</si>
  <si>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</si>
  <si>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</si>
  <si>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</si>
  <si>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</si>
  <si>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</si>
  <si>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</si>
  <si>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</si>
  <si>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</si>
  <si>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</si>
  <si>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</si>
  <si>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</si>
  <si>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</si>
  <si>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</si>
  <si>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</si>
  <si>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</si>
  <si>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</si>
  <si>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</si>
  <si>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</si>
  <si>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</si>
  <si>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</si>
  <si>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</si>
  <si>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</si>
  <si>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</si>
  <si>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</si>
  <si>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</si>
  <si>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</si>
  <si>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</si>
  <si>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</si>
  <si>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</si>
  <si>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</si>
  <si>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</si>
  <si>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</si>
  <si>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</si>
  <si>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</si>
  <si>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</si>
  <si>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</si>
  <si>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</si>
  <si>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</si>
  <si>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</si>
  <si>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</si>
  <si>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</si>
  <si>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</si>
  <si>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</si>
  <si>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</si>
  <si>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</si>
  <si>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</si>
  <si>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</si>
  <si>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</si>
  <si>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</si>
  <si>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</si>
  <si>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</si>
  <si>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</si>
  <si>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</si>
  <si>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</si>
  <si>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</si>
  <si>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</si>
  <si>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</si>
  <si>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</si>
  <si>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</si>
  <si>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</si>
  <si>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</si>
  <si>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</si>
  <si>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</si>
  <si>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</si>
  <si>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</si>
  <si>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</si>
  <si>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</si>
  <si>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</si>
  <si>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</si>
  <si>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</si>
  <si>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</si>
  <si>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</si>
  <si>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</si>
  <si>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</si>
  <si>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</si>
  <si>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</si>
  <si>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</si>
  <si>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</si>
  <si>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</si>
  <si>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</si>
  <si>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</si>
  <si>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</si>
  <si>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</si>
  <si>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</si>
  <si>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</si>
  <si>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</si>
  <si>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</si>
  <si>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</si>
  <si>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</si>
  <si>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</si>
  <si>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</si>
  <si>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</si>
  <si>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</si>
  <si>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</si>
  <si>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</si>
  <si>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</si>
  <si>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</si>
  <si>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</si>
  <si>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</si>
  <si>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</si>
  <si>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</si>
  <si>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</si>
  <si>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</si>
  <si>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</si>
  <si>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</si>
  <si>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</si>
  <si>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</si>
  <si>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</si>
  <si>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</si>
  <si>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</si>
  <si>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</si>
  <si>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</si>
  <si>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</si>
  <si>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</si>
  <si>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</si>
  <si>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</si>
  <si>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</si>
  <si>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</si>
  <si>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</si>
  <si>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</si>
  <si>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</si>
  <si>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</si>
  <si>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</si>
  <si>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</si>
  <si>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</si>
  <si>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</si>
  <si>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</si>
  <si>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</si>
  <si>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</si>
  <si>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</si>
  <si>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</si>
  <si>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</si>
  <si>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</si>
  <si>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</si>
  <si>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</si>
  <si>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</si>
  <si>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</si>
  <si>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</si>
  <si>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</si>
  <si>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</si>
  <si>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</si>
  <si>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</si>
  <si>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</si>
  <si>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</si>
  <si>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</si>
  <si>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</si>
  <si>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</si>
  <si>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</si>
  <si>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</si>
  <si>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</si>
  <si>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</si>
  <si>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</si>
  <si>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</si>
  <si>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</si>
  <si>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</si>
  <si>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</si>
  <si>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</si>
  <si>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</si>
  <si>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</si>
  <si>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</si>
  <si>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</si>
  <si>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</si>
  <si>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</si>
  <si>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</si>
  <si>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</si>
  <si>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</si>
  <si>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</si>
  <si>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</si>
  <si>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</si>
  <si>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</si>
  <si>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</si>
  <si>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</si>
  <si>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</si>
  <si>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</si>
  <si>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</si>
  <si>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</si>
  <si>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</si>
  <si>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</si>
  <si>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</si>
  <si>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</si>
  <si>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</si>
  <si>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</si>
  <si>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</si>
  <si>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</si>
  <si>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</si>
  <si>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</si>
  <si>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</si>
  <si>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</si>
  <si>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</si>
  <si>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</si>
  <si>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</si>
  <si>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</si>
  <si>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</si>
  <si>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</si>
  <si>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</si>
  <si>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</si>
  <si>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</si>
  <si>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</si>
  <si>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</si>
  <si>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</si>
  <si>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</si>
  <si>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</si>
  <si>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</si>
  <si>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</si>
  <si>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</si>
  <si>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</si>
  <si>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</si>
  <si>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</si>
  <si>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</si>
  <si>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</si>
  <si>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</si>
  <si>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</si>
  <si>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</si>
  <si>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</si>
  <si>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</si>
  <si>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</si>
  <si>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</si>
  <si>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</si>
  <si>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</si>
  <si>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</si>
  <si>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</si>
  <si>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</si>
  <si>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</si>
  <si>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</si>
  <si>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</si>
  <si>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</si>
  <si>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</si>
  <si>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</si>
  <si>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</si>
  <si>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</si>
  <si>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</si>
  <si>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</si>
  <si>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</si>
  <si>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</si>
  <si>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</si>
  <si>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</si>
  <si>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</si>
  <si>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</si>
  <si>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</si>
  <si>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</si>
  <si>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</si>
  <si>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</si>
  <si>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</si>
  <si>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</si>
  <si>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</si>
  <si>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</si>
  <si>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</si>
  <si>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</si>
  <si>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</si>
  <si>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</si>
  <si>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</si>
  <si>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</si>
  <si>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</si>
  <si>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</si>
  <si>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</si>
  <si>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</si>
  <si>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</si>
  <si>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</si>
  <si>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</si>
  <si>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</si>
  <si>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</si>
  <si>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</si>
  <si>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</si>
  <si>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</si>
  <si>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</si>
  <si>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</si>
  <si>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</si>
  <si>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</si>
  <si>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</si>
  <si>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</si>
  <si>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</si>
  <si>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</si>
  <si>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</si>
  <si>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</si>
  <si>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</si>
  <si>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</si>
  <si>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</si>
  <si>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</si>
  <si>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</si>
  <si>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</si>
  <si>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</si>
  <si>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</si>
  <si>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</si>
  <si>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</si>
  <si>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</si>
  <si>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</si>
  <si>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</si>
  <si>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</si>
  <si>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</si>
  <si>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</si>
  <si>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</si>
  <si>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</si>
  <si>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</si>
  <si>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</si>
  <si>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</si>
  <si>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</si>
  <si>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</si>
  <si>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</si>
  <si>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</si>
  <si>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</si>
  <si>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</si>
  <si>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</si>
  <si>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</si>
  <si>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</si>
  <si>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</si>
  <si>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</si>
  <si>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</si>
  <si>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</si>
  <si>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</si>
  <si>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</si>
  <si>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</si>
  <si>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</si>
  <si>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</si>
  <si>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</si>
  <si>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</si>
  <si>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</si>
  <si>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</si>
  <si>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</si>
  <si>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</si>
  <si>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</si>
  <si>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</si>
  <si>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</si>
  <si>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</si>
  <si>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</si>
  <si>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</si>
  <si>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</si>
  <si>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</si>
  <si>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</si>
  <si>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</si>
  <si>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</si>
  <si>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</si>
  <si>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</si>
  <si>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</si>
  <si>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</si>
  <si>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</si>
  <si>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</si>
  <si>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</si>
  <si>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</si>
  <si>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</si>
  <si>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</si>
  <si>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</si>
  <si>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</si>
  <si>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</si>
  <si>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</si>
  <si>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</si>
  <si>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</si>
  <si>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</si>
  <si>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</si>
  <si>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</si>
  <si>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</si>
  <si>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</si>
  <si>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</si>
  <si>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</si>
  <si>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</si>
  <si>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</si>
  <si>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</si>
  <si>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</si>
  <si>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</si>
  <si>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</si>
  <si>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</si>
  <si>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</si>
  <si>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</si>
  <si>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</si>
  <si>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</si>
  <si>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</si>
  <si>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</si>
  <si>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</si>
  <si>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</si>
  <si>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</si>
  <si>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</si>
  <si>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</si>
  <si>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</si>
  <si>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</si>
  <si>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</si>
  <si>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</si>
  <si>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</si>
  <si>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</si>
  <si>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</si>
  <si>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</si>
  <si>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</si>
  <si>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</si>
  <si>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</si>
  <si>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</si>
  <si>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</si>
  <si>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</si>
  <si>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</si>
  <si>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</si>
  <si>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</si>
  <si>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</si>
  <si>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</si>
  <si>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</si>
  <si>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</si>
  <si>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</si>
  <si>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</si>
  <si>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</si>
  <si>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</si>
  <si>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</si>
  <si>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</si>
  <si>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</si>
  <si>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</si>
  <si>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</si>
  <si>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</si>
  <si>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</si>
  <si>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</si>
  <si>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</si>
  <si>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</si>
  <si>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</si>
  <si>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</si>
  <si>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</si>
  <si>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</si>
  <si>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</si>
  <si>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</si>
  <si>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</si>
  <si>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</si>
  <si>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</si>
  <si>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</si>
  <si>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</si>
  <si>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</si>
  <si>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</si>
  <si>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</si>
  <si>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</si>
  <si>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</si>
  <si>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</si>
  <si>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</si>
  <si>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</si>
  <si>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</si>
  <si>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</si>
  <si>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</si>
  <si>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</si>
  <si>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</si>
  <si>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</si>
  <si>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</si>
  <si>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</si>
  <si>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</si>
  <si>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</si>
  <si>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</si>
  <si>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</si>
  <si>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</si>
  <si>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</si>
  <si>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</si>
  <si>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</si>
  <si>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</si>
  <si>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</si>
  <si>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</si>
  <si>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</si>
  <si>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</si>
  <si>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</si>
  <si>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</si>
  <si>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</si>
  <si>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</si>
  <si>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</si>
  <si>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</si>
  <si>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</si>
  <si>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</si>
  <si>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</si>
  <si>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</si>
  <si>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</si>
  <si>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</si>
  <si>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</si>
  <si>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</si>
  <si>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</si>
  <si>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</si>
  <si>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</si>
  <si>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</si>
  <si>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</si>
  <si>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</si>
  <si>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</si>
  <si>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</si>
  <si>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</si>
  <si>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</si>
  <si>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</si>
  <si>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</si>
  <si>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</si>
  <si>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</si>
  <si>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</si>
  <si>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</si>
  <si>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</si>
  <si>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</si>
  <si>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</si>
  <si>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</si>
  <si>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</si>
  <si>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</si>
  <si>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</si>
  <si>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</si>
  <si>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</si>
  <si>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</si>
  <si>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</si>
  <si>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</si>
  <si>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</si>
  <si>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</si>
  <si>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</si>
  <si>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</si>
  <si>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</si>
  <si>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</si>
  <si>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</si>
  <si>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</si>
  <si>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</si>
  <si>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</si>
  <si>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</si>
  <si>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</si>
  <si>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</si>
  <si>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</si>
  <si>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</si>
  <si>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</si>
  <si>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</si>
  <si>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</si>
  <si>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</si>
  <si>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</si>
  <si>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</si>
  <si>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</si>
  <si>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</si>
  <si>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</si>
  <si>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</si>
  <si>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</si>
  <si>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</si>
  <si>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</si>
  <si>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</si>
  <si>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</si>
  <si>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</si>
  <si>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</si>
  <si>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</si>
  <si>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</si>
  <si>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</si>
  <si>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</si>
  <si>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</si>
  <si>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</si>
  <si>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</si>
  <si>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</si>
  <si>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</si>
  <si>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</si>
  <si>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</si>
  <si>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</si>
  <si>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</si>
  <si>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</si>
  <si>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</si>
  <si>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</si>
  <si>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</si>
  <si>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</si>
  <si>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</si>
  <si>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</si>
  <si>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</si>
  <si>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</si>
  <si>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</si>
  <si>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</si>
  <si>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</si>
  <si>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</si>
  <si>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</si>
  <si>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</si>
  <si>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</si>
  <si>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</si>
  <si>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</si>
  <si>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</si>
  <si>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</si>
  <si>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</si>
  <si>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</si>
  <si>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</si>
  <si>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</si>
  <si>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</si>
  <si>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</si>
  <si>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</si>
  <si>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</si>
  <si>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</si>
  <si>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</si>
  <si>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</si>
  <si>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</si>
  <si>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</si>
  <si>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</si>
  <si>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</si>
  <si>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</si>
  <si>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</si>
  <si>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</si>
  <si>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</si>
  <si>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</si>
  <si>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</si>
  <si>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</si>
  <si>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</si>
  <si>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</si>
  <si>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</si>
  <si>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</si>
  <si>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</si>
  <si>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</si>
  <si>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</si>
  <si>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</si>
  <si>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</si>
  <si>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</si>
  <si>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</si>
  <si>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</si>
  <si>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</si>
  <si>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</si>
  <si>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</si>
  <si>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</si>
  <si>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</si>
  <si>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</si>
  <si>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</si>
  <si>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</si>
  <si>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</si>
  <si>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</si>
  <si>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</si>
  <si>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</si>
  <si>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</si>
  <si>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</si>
  <si>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</si>
  <si>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</si>
  <si>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</si>
  <si>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</si>
  <si>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</si>
  <si>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</si>
  <si>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</si>
  <si>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</si>
  <si>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</si>
  <si>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</si>
  <si>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</si>
  <si>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</si>
  <si>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</si>
  <si>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</si>
  <si>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</si>
  <si>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</si>
  <si>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</si>
  <si>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</si>
  <si>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</si>
  <si>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</si>
  <si>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</si>
  <si>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</si>
  <si>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</si>
  <si>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</si>
  <si>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</si>
  <si>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</si>
  <si>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</si>
  <si>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</si>
  <si>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</si>
  <si>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</si>
  <si>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</si>
  <si>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</si>
  <si>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</si>
  <si>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</si>
  <si>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</si>
  <si>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</si>
  <si>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</si>
  <si>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</si>
  <si>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</si>
  <si>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</si>
  <si>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</si>
  <si>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</si>
  <si>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</si>
  <si>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</si>
  <si>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</si>
  <si>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</si>
  <si>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</si>
  <si>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</si>
  <si>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</si>
  <si>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</si>
  <si>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</si>
  <si>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</si>
  <si>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</si>
  <si>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</si>
  <si>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</si>
  <si>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</si>
  <si>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</si>
  <si>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</si>
  <si>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</si>
  <si>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</si>
  <si>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</si>
  <si>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</si>
  <si>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</si>
  <si>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</si>
  <si>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</si>
  <si>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</si>
  <si>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</si>
  <si>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</si>
  <si>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</si>
  <si>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</si>
  <si>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</si>
  <si>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</si>
  <si>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</si>
  <si>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</si>
  <si>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</si>
  <si>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</si>
  <si>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</si>
  <si>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</si>
  <si>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</si>
  <si>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</si>
  <si>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</si>
  <si>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</si>
  <si>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</si>
  <si>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</si>
  <si>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</si>
  <si>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</si>
  <si>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</si>
  <si>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</si>
  <si>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</si>
  <si>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</si>
  <si>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</si>
  <si>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</si>
  <si>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</si>
  <si>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</si>
  <si>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</si>
  <si>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</si>
  <si>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</si>
  <si>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</si>
  <si>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</si>
  <si>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</si>
  <si>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</si>
  <si>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</si>
  <si>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</si>
  <si>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</si>
  <si>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</si>
  <si>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</si>
  <si>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</si>
  <si>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</si>
  <si>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</si>
  <si>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</si>
  <si>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</si>
  <si>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</si>
  <si>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</si>
  <si>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</si>
  <si>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</si>
  <si>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</si>
  <si>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</si>
  <si>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</si>
  <si>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</si>
  <si>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</si>
  <si>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</si>
  <si>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</si>
  <si>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</si>
  <si>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</si>
  <si>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</si>
  <si>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</si>
  <si>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</si>
  <si>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</si>
  <si>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</si>
  <si>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</si>
  <si>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</si>
  <si>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</si>
  <si>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</si>
  <si>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</si>
  <si>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</si>
  <si>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</si>
  <si>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</si>
  <si>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</si>
  <si>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</si>
  <si>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</si>
  <si>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</si>
  <si>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</si>
  <si>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</si>
  <si>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</si>
  <si>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</si>
  <si>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</si>
  <si>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</si>
  <si>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</si>
  <si>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</si>
  <si>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</si>
  <si>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</si>
  <si>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</si>
  <si>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</si>
  <si>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</si>
  <si>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</si>
  <si>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</si>
  <si>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</si>
  <si>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</si>
  <si>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</si>
  <si>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</si>
  <si>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</si>
  <si>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</si>
  <si>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</si>
  <si>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</si>
  <si>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</si>
  <si>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</si>
  <si>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</si>
  <si>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</si>
  <si>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</si>
  <si>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</si>
  <si>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</si>
  <si>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</si>
  <si>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</si>
  <si>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</si>
  <si>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</si>
  <si>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</si>
  <si>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</si>
  <si>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</si>
  <si>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</si>
  <si>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</si>
  <si>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</si>
  <si>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</si>
  <si>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</si>
  <si>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</si>
  <si>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</si>
  <si>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</si>
  <si>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</si>
  <si>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</si>
  <si>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</si>
  <si>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</si>
  <si>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</si>
  <si>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</si>
  <si>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</si>
  <si>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</si>
  <si>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</si>
  <si>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</si>
  <si>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</si>
  <si>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</si>
  <si>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</si>
  <si>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</si>
  <si>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</si>
  <si>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</si>
  <si>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</si>
  <si>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</si>
  <si>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</si>
  <si>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</si>
  <si>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</si>
  <si>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</si>
  <si>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</si>
  <si>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</si>
  <si>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</si>
  <si>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</si>
  <si>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</si>
  <si>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</si>
  <si>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</si>
  <si>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</si>
  <si>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</si>
  <si>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</si>
  <si>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</si>
  <si>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</si>
  <si>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</si>
  <si>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</si>
  <si>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</si>
  <si>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</si>
  <si>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</si>
  <si>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</si>
  <si>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</si>
  <si>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</si>
  <si>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</si>
  <si>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</si>
  <si>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</si>
  <si>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</si>
  <si>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</si>
  <si>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</si>
  <si>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</si>
  <si>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</si>
  <si>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</si>
  <si>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</si>
  <si>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</si>
  <si>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</si>
  <si>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</si>
  <si>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</si>
  <si>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</si>
  <si>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</si>
  <si>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</si>
  <si>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</si>
  <si>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</si>
  <si>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</si>
  <si>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</si>
  <si>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</si>
  <si>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</si>
  <si>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</si>
  <si>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</si>
  <si>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</si>
  <si>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</si>
  <si>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</si>
  <si>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</si>
  <si>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</si>
  <si>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</si>
  <si>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</si>
  <si>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</si>
  <si>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</si>
  <si>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</si>
  <si>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</si>
  <si>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</si>
  <si>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</si>
  <si>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</si>
  <si>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</si>
  <si>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</si>
  <si>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</si>
  <si>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</si>
  <si>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</si>
  <si>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</si>
  <si>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</si>
  <si>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</si>
  <si>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</si>
  <si>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</si>
  <si>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</si>
  <si>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</si>
  <si>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</si>
  <si>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</si>
  <si>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</si>
  <si>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</si>
  <si>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</si>
  <si>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</si>
  <si>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</si>
  <si>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</si>
  <si>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</si>
  <si>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</si>
  <si>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</si>
  <si>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</si>
  <si>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</si>
  <si>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</si>
  <si>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</si>
  <si>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</si>
  <si>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</si>
  <si>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</si>
  <si>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</si>
  <si>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</si>
  <si>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</si>
  <si>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</si>
  <si>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</si>
  <si>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</si>
  <si>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</si>
  <si>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</si>
  <si>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</si>
  <si>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</si>
  <si>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</si>
  <si>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</si>
  <si>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</si>
  <si>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</si>
  <si>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</si>
  <si>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</si>
  <si>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</si>
  <si>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</si>
  <si>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</si>
  <si>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</si>
  <si>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</si>
  <si>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</si>
  <si>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</si>
  <si>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</si>
  <si>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</si>
  <si>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</si>
  <si>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</si>
  <si>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</si>
  <si>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</si>
  <si>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</si>
  <si>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</si>
  <si>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</si>
  <si>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</si>
  <si>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</si>
  <si>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</si>
  <si>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</si>
  <si>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</si>
  <si>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</si>
  <si>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</si>
  <si>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</si>
  <si>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</si>
  <si>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</si>
  <si>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</si>
  <si>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</si>
  <si>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</si>
  <si>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</si>
  <si>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</si>
  <si>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</si>
  <si>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</si>
  <si>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</si>
  <si>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</si>
  <si>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</si>
  <si>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</si>
  <si>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</si>
  <si>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</si>
  <si>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</si>
  <si>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</si>
  <si>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</si>
  <si>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</si>
  <si>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</si>
  <si>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</si>
  <si>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</si>
  <si>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</si>
  <si>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</si>
  <si>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</si>
  <si>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</si>
  <si>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</si>
  <si>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</si>
  <si>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</si>
  <si>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</si>
  <si>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</si>
  <si>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</si>
  <si>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</si>
  <si>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</si>
  <si>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</si>
  <si>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</si>
  <si>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</si>
  <si>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</si>
  <si>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</si>
  <si>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</si>
  <si>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</si>
  <si>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</si>
  <si>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</si>
  <si>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</si>
  <si>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</si>
  <si>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</si>
  <si>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</si>
  <si>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</si>
  <si>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</si>
  <si>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</si>
  <si>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</si>
  <si>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</si>
  <si>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</si>
  <si>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</si>
  <si>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</si>
  <si>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</si>
  <si>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</si>
  <si>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</si>
  <si>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</si>
  <si>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</si>
  <si>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</si>
  <si>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</si>
  <si>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</si>
  <si>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</si>
  <si>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</si>
  <si>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</si>
  <si>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</si>
  <si>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</si>
  <si>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</si>
  <si>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</si>
  <si>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</si>
  <si>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</si>
  <si>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</si>
  <si>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</si>
  <si>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</si>
  <si>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</si>
  <si>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</si>
  <si>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</si>
  <si>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</si>
  <si>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</si>
  <si>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</si>
  <si>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</si>
  <si>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</si>
  <si>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</si>
  <si>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</si>
  <si>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</si>
  <si>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</si>
  <si>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</si>
  <si>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</si>
  <si>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</si>
  <si>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</si>
  <si>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</si>
  <si>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</si>
  <si>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</si>
  <si>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</si>
  <si>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</si>
  <si>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</si>
  <si>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</si>
  <si>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</si>
  <si>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</si>
  <si>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</si>
  <si>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</si>
  <si>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</si>
  <si>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</si>
  <si>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</si>
  <si>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</si>
  <si>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</si>
  <si>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</si>
  <si>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</si>
  <si>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</si>
  <si>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</si>
  <si>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</si>
  <si>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</si>
  <si>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</si>
  <si>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</si>
  <si>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</si>
  <si>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</si>
  <si>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</si>
  <si>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</si>
  <si>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</si>
  <si>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</si>
  <si>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</si>
  <si>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</si>
  <si>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</si>
  <si>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</si>
  <si>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</si>
  <si>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</si>
  <si>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</si>
  <si>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</si>
  <si>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</si>
  <si>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</si>
  <si>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</si>
  <si>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</si>
  <si>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</si>
  <si>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</si>
  <si>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</si>
  <si>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</si>
  <si>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</si>
  <si>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</si>
  <si>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</si>
  <si>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</si>
  <si>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</si>
  <si>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</si>
  <si>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</si>
  <si>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</si>
  <si>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</si>
  <si>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</si>
  <si>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</si>
  <si>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</si>
  <si>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</si>
  <si>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</si>
  <si>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</si>
  <si>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</si>
  <si>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</si>
  <si>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</si>
  <si>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</si>
  <si>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</si>
  <si>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</si>
  <si>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</si>
  <si>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</si>
  <si>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</si>
  <si>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</si>
  <si>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</si>
  <si>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</si>
  <si>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</si>
  <si>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</si>
  <si>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</si>
  <si>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</si>
  <si>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</si>
  <si>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</si>
  <si>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</si>
  <si>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</si>
  <si>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</si>
  <si>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</si>
  <si>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</si>
  <si>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</si>
  <si>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</si>
  <si>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</si>
  <si>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</si>
  <si>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</si>
  <si>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</si>
  <si>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</si>
  <si>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</si>
  <si>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</si>
  <si>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</si>
  <si>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</si>
  <si>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</si>
  <si>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</si>
  <si>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</si>
  <si>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</si>
  <si>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</si>
  <si>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</si>
  <si>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</si>
  <si>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</si>
  <si>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</si>
  <si>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</si>
  <si>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</si>
  <si>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</si>
  <si>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</si>
  <si>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</si>
  <si>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</si>
  <si>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</si>
  <si>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</si>
  <si>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</si>
  <si>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</si>
  <si>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</si>
  <si>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</si>
  <si>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</si>
  <si>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</si>
  <si>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</si>
  <si>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</si>
  <si>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</si>
  <si>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</si>
  <si>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</si>
  <si>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</si>
  <si>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</si>
  <si>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</si>
  <si>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</si>
  <si>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</si>
  <si>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</si>
  <si>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</si>
  <si>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</si>
  <si>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</si>
  <si>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</si>
  <si>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</si>
  <si>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</si>
  <si>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</si>
  <si>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</si>
  <si>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</si>
  <si>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</si>
  <si>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</si>
  <si>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</si>
  <si>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</si>
  <si>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</si>
  <si>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</si>
  <si>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</si>
  <si>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</si>
  <si>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</si>
  <si>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</si>
  <si>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</si>
  <si>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</si>
  <si>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</si>
  <si>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</si>
  <si>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</si>
  <si>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</si>
  <si>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</si>
  <si>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</si>
  <si>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</si>
  <si>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</si>
  <si>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</si>
  <si>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</si>
  <si>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</si>
  <si>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</si>
  <si>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</si>
  <si>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</si>
  <si>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</si>
  <si>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</si>
  <si>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</si>
  <si>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</si>
  <si>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</si>
  <si>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</si>
  <si>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</si>
  <si>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</si>
  <si>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</si>
  <si>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</si>
  <si>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</si>
  <si>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</si>
  <si>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</si>
  <si>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</si>
  <si>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</si>
  <si>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</si>
  <si>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</si>
  <si>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</si>
  <si>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</si>
  <si>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</si>
  <si>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</si>
  <si>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</si>
  <si>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</si>
  <si>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</si>
  <si>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</si>
  <si>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</si>
  <si>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</si>
  <si>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</si>
  <si>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</si>
  <si>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</si>
  <si>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</si>
  <si>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</si>
  <si>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</si>
  <si>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</si>
  <si>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</si>
  <si>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</si>
  <si>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</si>
  <si>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</si>
  <si>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</si>
  <si>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</si>
  <si>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</si>
  <si>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</si>
  <si>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</si>
  <si>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</si>
  <si>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</si>
  <si>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</si>
  <si>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</si>
  <si>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</si>
  <si>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</si>
  <si>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</si>
  <si>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</si>
  <si>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</si>
  <si>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</si>
  <si>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</si>
  <si>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</si>
  <si>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</si>
  <si>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</si>
  <si>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</si>
  <si>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</si>
  <si>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</si>
  <si>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</si>
  <si>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</si>
  <si>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</si>
  <si>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</si>
  <si>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</si>
  <si>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</si>
  <si>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</si>
  <si>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</si>
  <si>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</si>
  <si>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</si>
  <si>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</si>
  <si>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</si>
  <si>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</si>
  <si>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</si>
  <si>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</si>
  <si>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</si>
  <si>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</si>
  <si>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</si>
  <si>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</si>
  <si>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</si>
  <si>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</si>
  <si>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</si>
  <si>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</si>
  <si>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</si>
  <si>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</si>
  <si>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</si>
  <si>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</si>
  <si>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</si>
  <si>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</si>
  <si>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</si>
  <si>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</si>
  <si>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</si>
  <si>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</si>
  <si>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</si>
  <si>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</si>
  <si>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</si>
  <si>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</si>
  <si>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</si>
  <si>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</si>
  <si>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</si>
  <si>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</si>
  <si>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</si>
  <si>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</si>
  <si>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</si>
  <si>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</si>
  <si>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</si>
  <si>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</si>
  <si>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</si>
  <si>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</si>
  <si>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</si>
  <si>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</si>
  <si>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</si>
  <si>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</si>
  <si>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</si>
  <si>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</si>
  <si>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</si>
  <si>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</si>
  <si>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</si>
  <si>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</si>
  <si>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</si>
  <si>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</si>
  <si>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</si>
  <si>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</si>
  <si>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</si>
  <si>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</si>
  <si>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</si>
  <si>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</si>
  <si>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</si>
  <si>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</si>
  <si>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</si>
  <si>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</si>
  <si>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</si>
  <si>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</si>
  <si>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</si>
  <si>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</si>
  <si>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</si>
  <si>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</si>
  <si>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</si>
  <si>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</si>
  <si>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</si>
  <si>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</si>
  <si>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</si>
  <si>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</si>
  <si>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</si>
  <si>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</si>
  <si>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</si>
  <si>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</si>
  <si>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</si>
  <si>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</si>
  <si>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</si>
  <si>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</si>
  <si>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</si>
  <si>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</si>
  <si>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</si>
  <si>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</si>
  <si>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</si>
  <si>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</si>
  <si>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</si>
  <si>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</si>
  <si>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</si>
  <si>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</si>
  <si>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</si>
  <si>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</si>
  <si>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</si>
  <si>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</si>
  <si>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</si>
  <si>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</si>
  <si>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</si>
  <si>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</si>
  <si>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</si>
  <si>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</si>
  <si>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</si>
  <si>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</si>
  <si>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</si>
  <si>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</si>
  <si>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</si>
  <si>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</si>
  <si>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</si>
  <si>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</si>
  <si>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</si>
  <si>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</si>
  <si>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</si>
  <si>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</si>
  <si>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</si>
  <si>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</si>
  <si>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</si>
  <si>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</si>
  <si>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</si>
  <si>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</si>
  <si>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</si>
  <si>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</si>
  <si>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</si>
  <si>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</si>
  <si>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</si>
  <si>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</si>
  <si>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</si>
  <si>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</si>
  <si>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</si>
  <si>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</si>
  <si>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</si>
  <si>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</si>
  <si>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</si>
  <si>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</si>
  <si>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</si>
  <si>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</si>
  <si>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</si>
  <si>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</si>
  <si>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</si>
  <si>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</si>
  <si>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</si>
  <si>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</si>
  <si>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</si>
  <si>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</si>
  <si>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</si>
  <si>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</si>
  <si>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</si>
  <si>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</si>
  <si>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</si>
  <si>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</si>
  <si>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</si>
  <si>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</si>
  <si>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</si>
  <si>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</si>
  <si>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</si>
  <si>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</si>
  <si>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</si>
  <si>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</si>
  <si>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</si>
  <si>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</si>
  <si>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</si>
  <si>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</si>
  <si>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</si>
  <si>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</si>
  <si>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</si>
  <si>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</si>
  <si>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</si>
  <si>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</si>
  <si>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</si>
  <si>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</si>
  <si>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</si>
  <si>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</si>
  <si>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</si>
  <si>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</si>
  <si>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</si>
  <si>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</si>
  <si>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</si>
  <si>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</si>
  <si>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</si>
  <si>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</si>
  <si>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</si>
  <si>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</si>
  <si>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</si>
  <si>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</si>
  <si>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</si>
  <si>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</si>
  <si>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</si>
  <si>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</si>
  <si>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</si>
  <si>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</si>
  <si>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</si>
  <si>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</si>
  <si>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</si>
  <si>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</si>
  <si>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</si>
  <si>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</si>
  <si>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</si>
  <si>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</si>
  <si>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</si>
  <si>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</si>
  <si>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</si>
  <si>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</si>
  <si>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</si>
  <si>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</si>
  <si>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</si>
  <si>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</si>
  <si>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</si>
  <si>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</si>
  <si>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</si>
  <si>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</si>
  <si>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</si>
  <si>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</si>
  <si>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</si>
  <si>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</si>
  <si>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</si>
  <si>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</si>
  <si>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</si>
  <si>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</si>
  <si>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</si>
  <si>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</si>
  <si>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</si>
  <si>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</si>
  <si>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</si>
  <si>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</si>
  <si>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</si>
  <si>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</si>
  <si>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</si>
  <si>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</si>
  <si>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</si>
  <si>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</si>
  <si>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</si>
  <si>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</si>
  <si>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</si>
  <si>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</si>
  <si>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</si>
  <si>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</si>
  <si>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</si>
  <si>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</si>
  <si>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</si>
  <si>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</si>
  <si>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</si>
  <si>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</si>
  <si>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</si>
  <si>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</si>
  <si>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</si>
  <si>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</si>
  <si>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</si>
  <si>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</si>
  <si>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</si>
  <si>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</si>
  <si>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</si>
  <si>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</si>
  <si>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</si>
  <si>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</si>
  <si>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</si>
  <si>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</si>
  <si>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</si>
  <si>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</si>
  <si>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</si>
  <si>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</si>
  <si>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</si>
  <si>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</si>
  <si>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</si>
  <si>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</si>
  <si>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</si>
  <si>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</si>
  <si>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</si>
  <si>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</si>
  <si>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</si>
  <si>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</si>
  <si>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</si>
  <si>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</si>
  <si>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</si>
  <si>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</si>
  <si>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</si>
  <si>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</si>
  <si>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</si>
  <si>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</si>
  <si>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</si>
  <si>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</si>
  <si>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</si>
  <si>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</si>
  <si>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</si>
  <si>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</si>
  <si>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</si>
  <si>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</si>
  <si>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</si>
  <si>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</si>
  <si>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</si>
  <si>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</si>
  <si>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</si>
  <si>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</si>
  <si>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</si>
  <si>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</si>
  <si>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</si>
  <si>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</si>
  <si>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</si>
  <si>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</si>
  <si>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</si>
  <si>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</si>
  <si>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</si>
  <si>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</si>
  <si>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</si>
  <si>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</si>
  <si>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</si>
  <si>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</si>
  <si>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</si>
  <si>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</si>
  <si>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</si>
  <si>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</si>
  <si>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</si>
  <si>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</si>
  <si>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</si>
  <si>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</si>
  <si>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</si>
  <si>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</si>
  <si>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</si>
  <si>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</si>
  <si>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</si>
  <si>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</si>
  <si>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</si>
  <si>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</si>
  <si>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</si>
  <si>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</si>
  <si>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</si>
  <si>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</si>
  <si>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</si>
  <si>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</si>
  <si>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</si>
  <si>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</si>
  <si>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</si>
  <si>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</si>
  <si>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</si>
  <si>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</si>
  <si>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</si>
  <si>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</si>
  <si>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</si>
  <si>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</si>
  <si>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</si>
  <si>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</si>
  <si>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</si>
  <si>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</si>
  <si>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</si>
  <si>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</si>
  <si>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</si>
  <si>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</si>
  <si>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</si>
  <si>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</si>
  <si>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</si>
  <si>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</si>
  <si>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</si>
  <si>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</si>
  <si>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</si>
  <si>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</si>
  <si>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</si>
  <si>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</si>
  <si>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</si>
  <si>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</si>
  <si>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</si>
  <si>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</si>
  <si>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</si>
  <si>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</si>
  <si>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</si>
  <si>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</si>
  <si>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</si>
  <si>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</si>
  <si>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</si>
  <si>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</si>
  <si>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</si>
  <si>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</si>
  <si>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</si>
  <si>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</si>
  <si>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</si>
  <si>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</si>
  <si>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</si>
  <si>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</si>
  <si>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</si>
  <si>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</si>
  <si>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</si>
  <si>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</si>
  <si>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</si>
  <si>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</si>
  <si>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</si>
  <si>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</si>
  <si>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</si>
  <si>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</si>
  <si>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</si>
  <si>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</si>
  <si>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</si>
  <si>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</si>
  <si>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</si>
  <si>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</si>
  <si>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</si>
  <si>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</si>
  <si>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</si>
  <si>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</si>
  <si>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</si>
  <si>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</si>
  <si>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</si>
  <si>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</si>
  <si>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</si>
  <si>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</si>
  <si>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</si>
  <si>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</si>
  <si>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</si>
  <si>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</si>
  <si>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</si>
  <si>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</si>
  <si>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</si>
  <si>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</si>
  <si>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</si>
  <si>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</si>
  <si>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</si>
  <si>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</si>
  <si>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</si>
  <si>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</si>
  <si>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</si>
  <si>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</si>
  <si>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</si>
  <si>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</si>
  <si>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</si>
  <si>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</si>
  <si>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</si>
  <si>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</si>
  <si>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</si>
  <si>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</si>
  <si>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</si>
  <si>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</si>
  <si>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</si>
  <si>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</si>
  <si>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</si>
  <si>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</si>
  <si>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</si>
  <si>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</si>
  <si>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</si>
  <si>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</si>
  <si>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</si>
  <si>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</si>
  <si>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</si>
  <si>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</si>
  <si>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</si>
  <si>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</si>
  <si>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</si>
  <si>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</si>
  <si>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</si>
  <si>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</si>
  <si>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</si>
  <si>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</si>
  <si>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</si>
  <si>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</si>
  <si>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</si>
  <si>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</si>
  <si>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</si>
  <si>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</si>
  <si>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</si>
  <si>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</si>
  <si>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</si>
  <si>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</si>
  <si>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</si>
  <si>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</si>
  <si>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</si>
  <si>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</si>
  <si>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</si>
  <si>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</si>
  <si>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</si>
  <si>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</si>
  <si>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</si>
  <si>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</si>
  <si>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</si>
  <si>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</si>
  <si>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</si>
  <si>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</si>
  <si>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</si>
  <si>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</si>
  <si>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</si>
  <si>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</si>
  <si>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</si>
  <si>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</si>
  <si>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</si>
  <si>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</si>
  <si>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</si>
  <si>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</si>
  <si>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</si>
  <si>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</si>
  <si>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</si>
  <si>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</si>
  <si>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</si>
  <si>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</si>
  <si>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</si>
  <si>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</si>
  <si>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</si>
  <si>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</si>
  <si>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</si>
  <si>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</si>
  <si>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</si>
  <si>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</si>
  <si>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</si>
  <si>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</si>
  <si>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</si>
  <si>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</si>
  <si>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</si>
  <si>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</si>
  <si>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</si>
  <si>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</si>
  <si>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</si>
  <si>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</si>
  <si>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</si>
  <si>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</si>
  <si>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</si>
  <si>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</si>
  <si>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</si>
  <si>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</si>
  <si>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</si>
  <si>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</si>
  <si>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</si>
  <si>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</si>
  <si>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</si>
  <si>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</si>
  <si>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</si>
  <si>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</si>
  <si>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</si>
  <si>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</si>
  <si>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</si>
  <si>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</si>
  <si>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</si>
  <si>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</si>
  <si>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</si>
  <si>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</si>
  <si>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</si>
  <si>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</si>
  <si>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</si>
  <si>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</si>
  <si>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</si>
  <si>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</si>
  <si>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</si>
  <si>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</si>
  <si>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</si>
  <si>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</si>
  <si>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</si>
  <si>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</si>
  <si>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</si>
  <si>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</si>
  <si>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</si>
  <si>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</si>
  <si>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</si>
  <si>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</si>
  <si>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</si>
  <si>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</si>
  <si>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</si>
  <si>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</si>
  <si>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</si>
  <si>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</si>
  <si>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</si>
  <si>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</si>
  <si>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</si>
  <si>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</si>
  <si>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</si>
  <si>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</si>
  <si>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</si>
  <si>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</si>
  <si>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</si>
  <si>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</si>
  <si>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</si>
  <si>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</si>
  <si>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</si>
  <si>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</si>
  <si>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</si>
  <si>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</si>
  <si>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</si>
  <si>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</si>
  <si>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</si>
  <si>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</si>
  <si>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</si>
  <si>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</si>
  <si>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</si>
  <si>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</si>
  <si>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</si>
  <si>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</si>
  <si>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</si>
  <si>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</si>
  <si>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</si>
  <si>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</si>
  <si>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</si>
  <si>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</si>
  <si>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</si>
  <si>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</si>
  <si>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</si>
  <si>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</si>
  <si>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</si>
  <si>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</si>
  <si>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</si>
  <si>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</si>
  <si>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</si>
  <si>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</si>
  <si>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</si>
  <si>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</si>
  <si>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</si>
  <si>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</si>
  <si>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</si>
  <si>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</si>
  <si>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</si>
  <si>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</si>
  <si>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</si>
  <si>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</si>
  <si>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</si>
  <si>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</si>
  <si>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</si>
  <si>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</si>
  <si>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</si>
  <si>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</si>
  <si>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</si>
  <si>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</si>
  <si>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</si>
  <si>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</si>
  <si>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</si>
  <si>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</si>
  <si>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</si>
  <si>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</si>
  <si>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</si>
  <si>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</si>
  <si>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</si>
  <si>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</si>
  <si>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</si>
  <si>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</si>
  <si>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</si>
  <si>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</si>
  <si>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</si>
  <si>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</si>
  <si>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</si>
  <si>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</si>
  <si>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</si>
  <si>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</si>
  <si>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</si>
  <si>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</si>
  <si>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</si>
  <si>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</si>
  <si>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</si>
  <si>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</si>
  <si>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</si>
  <si>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</si>
  <si>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</si>
  <si>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</si>
  <si>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</si>
  <si>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</si>
  <si>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</si>
  <si>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</si>
  <si>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</si>
  <si>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</si>
  <si>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</si>
  <si>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</si>
  <si>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</si>
  <si>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</si>
  <si>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</si>
  <si>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</si>
  <si>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</si>
  <si>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</si>
  <si>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</si>
  <si>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</si>
  <si>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</si>
  <si>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</si>
  <si>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</si>
  <si>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</si>
  <si>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</si>
  <si>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</si>
  <si>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</si>
  <si>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</si>
  <si>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</si>
  <si>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</si>
  <si>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</si>
  <si>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</si>
  <si>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</si>
  <si>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</si>
  <si>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</si>
  <si>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</si>
  <si>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</si>
  <si>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</si>
  <si>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</si>
  <si>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</si>
  <si>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</si>
  <si>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</si>
  <si>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</si>
  <si>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</si>
  <si>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</si>
  <si>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</si>
  <si>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</si>
  <si>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</si>
  <si>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</si>
  <si>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</si>
  <si>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</si>
  <si>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</si>
  <si>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</si>
  <si>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</si>
  <si>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</si>
  <si>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</si>
  <si>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</si>
  <si>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</si>
  <si>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</si>
  <si>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</si>
  <si>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</si>
  <si>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</si>
  <si>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</si>
  <si>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</si>
  <si>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</si>
  <si>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</si>
  <si>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</si>
  <si>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</si>
  <si>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</si>
  <si>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</si>
  <si>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</si>
  <si>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</si>
  <si>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</si>
  <si>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</si>
  <si>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</si>
  <si>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</si>
  <si>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</si>
  <si>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</si>
  <si>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</si>
  <si>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</si>
  <si>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</si>
  <si>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</si>
  <si>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</si>
  <si>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</si>
  <si>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</si>
  <si>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</si>
  <si>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</si>
  <si>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</si>
  <si>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</si>
  <si>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</si>
  <si>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</si>
  <si>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</si>
  <si>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</si>
  <si>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</si>
  <si>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</si>
  <si>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</si>
  <si>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</si>
  <si>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</si>
  <si>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</si>
  <si>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</si>
  <si>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</si>
  <si>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</si>
  <si>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</si>
  <si>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</si>
  <si>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</si>
  <si>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</si>
  <si>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</si>
  <si>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</si>
  <si>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</si>
  <si>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</si>
  <si>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</si>
  <si>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</si>
  <si>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</si>
  <si>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</si>
  <si>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</si>
  <si>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</si>
  <si>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</si>
  <si>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</si>
  <si>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</si>
  <si>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</si>
  <si>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</si>
  <si>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</si>
  <si>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</si>
  <si>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</si>
  <si>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</si>
  <si>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</si>
  <si>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</si>
  <si>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</si>
  <si>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</si>
  <si>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</si>
  <si>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</si>
  <si>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</si>
  <si>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</si>
  <si>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</si>
  <si>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</si>
  <si>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</si>
  <si>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</si>
  <si>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</si>
  <si>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</si>
  <si>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</si>
  <si>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</si>
  <si>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</si>
  <si>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</si>
  <si>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</si>
  <si>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</si>
  <si>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</si>
  <si>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</si>
  <si>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</si>
  <si>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</si>
  <si>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</si>
  <si>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</si>
  <si>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</si>
  <si>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</si>
  <si>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</si>
  <si>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</si>
  <si>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</si>
  <si>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</si>
  <si>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</si>
  <si>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</si>
  <si>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</si>
  <si>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</si>
  <si>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</si>
  <si>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</si>
  <si>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</si>
  <si>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</si>
  <si>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</si>
  <si>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</si>
  <si>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</si>
  <si>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</si>
  <si>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</si>
  <si>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</si>
  <si>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</si>
  <si>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</si>
  <si>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</si>
  <si>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</si>
  <si>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</si>
  <si>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</si>
  <si>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</si>
  <si>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</si>
  <si>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</si>
  <si>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</si>
  <si>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</si>
  <si>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</si>
  <si>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</si>
  <si>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</si>
  <si>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</si>
  <si>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</si>
  <si>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</si>
  <si>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</si>
  <si>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</si>
  <si>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</si>
  <si>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</si>
  <si>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</si>
  <si>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</si>
  <si>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</si>
  <si>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</si>
  <si>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</si>
  <si>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</si>
  <si>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</si>
  <si>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</si>
  <si>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</si>
  <si>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</si>
  <si>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</si>
  <si>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</si>
  <si>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</si>
  <si>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</si>
  <si>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</si>
  <si>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</si>
  <si>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</si>
  <si>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</si>
  <si>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</si>
  <si>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</si>
  <si>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</si>
  <si>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</si>
  <si>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</si>
  <si>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</si>
  <si>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</si>
  <si>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</si>
  <si>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</si>
  <si>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</si>
  <si>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</si>
  <si>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</si>
  <si>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</si>
  <si>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</si>
  <si>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</si>
  <si>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</si>
  <si>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</si>
  <si>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</si>
  <si>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</si>
  <si>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</si>
  <si>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</si>
  <si>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</si>
  <si>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</si>
  <si>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</si>
  <si>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</si>
  <si>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</si>
  <si>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</si>
  <si>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</si>
  <si>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</si>
  <si>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</si>
  <si>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</si>
  <si>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</si>
  <si>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</si>
  <si>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</si>
  <si>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</si>
  <si>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</si>
  <si>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</si>
  <si>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</si>
  <si>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</si>
  <si>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</si>
  <si>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</si>
  <si>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</si>
  <si>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</si>
  <si>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</si>
  <si>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</si>
  <si>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</si>
  <si>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</si>
  <si>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</si>
  <si>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</si>
  <si>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</si>
  <si>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</si>
  <si>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</si>
  <si>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</si>
  <si>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</si>
  <si>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</si>
  <si>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</si>
  <si>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</si>
  <si>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</si>
  <si>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</si>
  <si>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</si>
  <si>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</si>
  <si>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</si>
  <si>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</si>
  <si>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</si>
  <si>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</si>
  <si>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</si>
  <si>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</si>
  <si>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</si>
  <si>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</si>
  <si>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</si>
  <si>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</si>
  <si>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</si>
  <si>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</si>
  <si>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</si>
  <si>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</si>
  <si>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</si>
  <si>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</si>
  <si>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</si>
  <si>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</si>
  <si>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</si>
  <si>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</si>
  <si>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</si>
  <si>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</si>
  <si>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</si>
  <si>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</si>
  <si>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</si>
  <si>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</si>
  <si>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</si>
  <si>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</si>
  <si>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</si>
  <si>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</si>
  <si>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</si>
  <si>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</si>
  <si>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</si>
  <si>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</si>
  <si>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</si>
  <si>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</si>
  <si>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</si>
  <si>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</si>
  <si>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</si>
  <si>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</si>
  <si>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</si>
  <si>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</si>
  <si>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</si>
  <si>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</si>
  <si>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</si>
  <si>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</si>
  <si>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</si>
  <si>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</si>
  <si>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</si>
  <si>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</si>
  <si>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</si>
  <si>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</si>
  <si>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</si>
  <si>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</si>
  <si>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</si>
  <si>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</si>
  <si>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</si>
  <si>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</si>
  <si>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</si>
  <si>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</si>
  <si>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</si>
  <si>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</si>
  <si>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</si>
  <si>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</si>
  <si>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</si>
  <si>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</si>
  <si>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</si>
  <si>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</si>
  <si>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</si>
  <si>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</si>
  <si>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</si>
  <si>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</si>
  <si>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</si>
  <si>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</si>
  <si>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</si>
  <si>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</si>
  <si>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</si>
  <si>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</si>
  <si>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</si>
  <si>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</si>
  <si>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</si>
  <si>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</si>
  <si>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</si>
  <si>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</si>
  <si>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</si>
  <si>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</si>
  <si>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</si>
  <si>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</si>
  <si>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</si>
  <si>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</si>
  <si>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</si>
  <si>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</si>
  <si>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</si>
  <si>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</si>
  <si>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</si>
  <si>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</si>
  <si>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</si>
  <si>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</si>
  <si>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</si>
  <si>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</si>
  <si>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</si>
  <si>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</si>
  <si>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</si>
  <si>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</si>
  <si>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</si>
  <si>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</si>
  <si>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</si>
  <si>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</si>
  <si>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</si>
  <si>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</si>
  <si>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</si>
  <si>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</si>
  <si>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</si>
  <si>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</si>
  <si>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</si>
  <si>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</si>
  <si>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</si>
  <si>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</si>
  <si>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</si>
  <si>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</si>
  <si>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</si>
  <si>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</si>
  <si>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</si>
  <si>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</si>
  <si>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</si>
  <si>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</si>
  <si>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</si>
  <si>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</si>
  <si>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</si>
  <si>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</si>
  <si>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</si>
  <si>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</si>
  <si>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</si>
  <si>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</si>
  <si>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</si>
  <si>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</si>
  <si>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</si>
  <si>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</si>
  <si>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</si>
  <si>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</si>
  <si>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</si>
  <si>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</si>
  <si>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</si>
  <si>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</si>
  <si>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</si>
  <si>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</si>
  <si>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</si>
  <si>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</si>
  <si>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</si>
  <si>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</si>
  <si>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</si>
  <si>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</si>
  <si>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</si>
  <si>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</si>
  <si>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</si>
  <si>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</si>
  <si>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</si>
  <si>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</si>
  <si>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</si>
  <si>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</si>
  <si>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</si>
  <si>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</si>
  <si>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</si>
  <si>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</si>
  <si>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</si>
  <si>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</si>
  <si>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</si>
  <si>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</si>
  <si>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</si>
  <si>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</si>
  <si>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</si>
  <si>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</si>
  <si>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</si>
  <si>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</si>
  <si>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</si>
  <si>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</si>
  <si>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</si>
  <si>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</si>
  <si>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</si>
  <si>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</si>
  <si>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</si>
  <si>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</si>
  <si>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</si>
  <si>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</si>
  <si>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</si>
  <si>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</si>
  <si>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</si>
  <si>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</si>
  <si>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</si>
  <si>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</si>
  <si>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</si>
  <si>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</si>
  <si>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</si>
  <si>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</si>
  <si>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</si>
  <si>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</si>
  <si>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</si>
  <si>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</si>
  <si>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</si>
  <si>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</si>
  <si>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</si>
  <si>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</si>
  <si>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</si>
  <si>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</si>
  <si>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</si>
  <si>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</si>
  <si>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</si>
  <si>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</si>
  <si>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</si>
  <si>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</si>
  <si>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</si>
  <si>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</si>
  <si>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</si>
  <si>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</si>
  <si>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</si>
  <si>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</si>
  <si>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</si>
  <si>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</si>
  <si>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</si>
  <si>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</si>
  <si>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</si>
  <si>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</si>
  <si>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</si>
  <si>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</si>
  <si>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</si>
  <si>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</si>
  <si>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</si>
  <si>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</si>
  <si>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</si>
  <si>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</si>
  <si>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</si>
  <si>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</si>
  <si>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</si>
  <si>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</si>
  <si>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</si>
  <si>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</si>
  <si>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</si>
  <si>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</si>
  <si>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</si>
  <si>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</si>
  <si>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</si>
  <si>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</si>
  <si>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</si>
  <si>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</si>
  <si>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</si>
  <si>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</si>
  <si>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</si>
  <si>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</si>
  <si>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</si>
  <si>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</si>
  <si>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</si>
  <si>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</si>
  <si>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</si>
  <si>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</si>
  <si>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</si>
  <si>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</si>
  <si>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</si>
  <si>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</si>
  <si>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</si>
  <si>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</si>
  <si>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</si>
  <si>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</si>
  <si>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</si>
  <si>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</si>
  <si>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</si>
  <si>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</si>
  <si>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</si>
  <si>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</si>
  <si>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</si>
  <si>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</si>
  <si>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</si>
  <si>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</si>
  <si>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</si>
  <si>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</si>
  <si>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</si>
  <si>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</si>
  <si>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</si>
  <si>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</si>
  <si>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</si>
  <si>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</si>
  <si>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</si>
  <si>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</si>
  <si>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</si>
  <si>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</si>
  <si>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</si>
  <si>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</si>
  <si>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</si>
  <si>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</si>
  <si>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</si>
  <si>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</si>
  <si>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</si>
  <si>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</si>
  <si>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</si>
  <si>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</si>
  <si>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</si>
  <si>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</si>
  <si>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</si>
  <si>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</si>
  <si>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</si>
  <si>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</si>
  <si>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</si>
  <si>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</si>
  <si>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</si>
  <si>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</si>
  <si>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</si>
  <si>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</si>
  <si>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</si>
  <si>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</si>
  <si>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</si>
  <si>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</si>
  <si>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</si>
  <si>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</si>
  <si>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</si>
  <si>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</si>
  <si>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</si>
  <si>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</si>
  <si>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</si>
  <si>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</si>
  <si>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</si>
  <si>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</si>
  <si>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</si>
  <si>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</si>
  <si>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</si>
  <si>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</si>
  <si>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</si>
  <si>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</si>
  <si>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</si>
  <si>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</si>
  <si>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</si>
  <si>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</si>
  <si>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</si>
  <si>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</si>
  <si>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</si>
  <si>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</si>
  <si>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</si>
  <si>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</si>
  <si>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</si>
  <si>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</si>
  <si>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</si>
  <si>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</si>
  <si>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</si>
  <si>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</si>
  <si>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</si>
  <si>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</si>
  <si>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</si>
  <si>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</si>
  <si>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</si>
  <si>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</si>
  <si>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</si>
  <si>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</si>
  <si>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</si>
  <si>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</si>
  <si>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</si>
  <si>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</si>
  <si>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</si>
  <si>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</si>
  <si>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</si>
  <si>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</si>
  <si>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</si>
  <si>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</si>
  <si>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</si>
  <si>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</si>
  <si>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</si>
  <si>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</si>
  <si>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</si>
  <si>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</si>
  <si>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</si>
  <si>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</si>
  <si>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</si>
  <si>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</si>
  <si>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</si>
  <si>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</si>
  <si>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</si>
  <si>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</si>
  <si>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</si>
  <si>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</si>
  <si>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</si>
  <si>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</si>
  <si>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</si>
  <si>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</si>
  <si>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</si>
  <si>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</si>
  <si>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</si>
  <si>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</si>
  <si>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</si>
  <si>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</si>
  <si>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</si>
  <si>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</si>
  <si>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</si>
  <si>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</si>
  <si>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</si>
  <si>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</si>
  <si>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</si>
  <si>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</si>
  <si>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</si>
  <si>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</si>
  <si>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</si>
  <si>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</si>
  <si>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</si>
  <si>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</si>
  <si>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</si>
  <si>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</si>
  <si>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</si>
  <si>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</si>
  <si>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</si>
  <si>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</si>
  <si>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</si>
  <si>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</si>
  <si>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</si>
  <si>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</si>
  <si>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</si>
  <si>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</si>
  <si>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</si>
  <si>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</si>
  <si>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</si>
  <si>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</si>
  <si>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</si>
  <si>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</si>
  <si>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</si>
  <si>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</si>
  <si>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</si>
  <si>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</si>
  <si>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</si>
  <si>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</si>
  <si>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</si>
  <si>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</si>
  <si>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</si>
  <si>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</si>
  <si>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</si>
  <si>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</si>
  <si>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</si>
  <si>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</si>
  <si>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</si>
  <si>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</si>
  <si>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</si>
  <si>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</si>
  <si>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</si>
  <si>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</si>
  <si>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</si>
  <si>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</si>
  <si>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</si>
  <si>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</si>
  <si>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</si>
  <si>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</si>
  <si>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</si>
  <si>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</si>
  <si>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</si>
  <si>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</si>
  <si>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</si>
  <si>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</si>
  <si>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</si>
  <si>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</si>
  <si>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</si>
  <si>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</si>
  <si>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</si>
  <si>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</si>
  <si>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</si>
  <si>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</si>
  <si>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</si>
  <si>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</si>
  <si>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</si>
  <si>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</si>
  <si>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</si>
  <si>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</si>
  <si>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</si>
  <si>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</si>
  <si>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</si>
  <si>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</si>
  <si>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</si>
  <si>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</si>
  <si>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</si>
  <si>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</si>
  <si>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</si>
  <si>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</si>
  <si>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</si>
  <si>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</si>
  <si>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</si>
  <si>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</si>
  <si>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</si>
  <si>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</si>
  <si>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</si>
  <si>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</si>
  <si>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</si>
  <si>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</si>
  <si>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</si>
  <si>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</si>
  <si>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</si>
  <si>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</si>
  <si>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</si>
  <si>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</si>
  <si>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</si>
  <si>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</si>
  <si>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</si>
  <si>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</si>
  <si>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</si>
  <si>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</si>
  <si>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</si>
  <si>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</si>
  <si>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</si>
  <si>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</si>
  <si>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</si>
  <si>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</si>
  <si>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</si>
  <si>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</si>
  <si>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</si>
  <si>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</si>
  <si>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</si>
  <si>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</si>
  <si>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</si>
  <si>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</si>
  <si>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</si>
  <si>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</si>
  <si>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</si>
  <si>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</si>
  <si>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</si>
  <si>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</si>
  <si>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</si>
  <si>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</si>
  <si>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</si>
  <si>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</si>
  <si>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</si>
  <si>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</si>
  <si>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</si>
  <si>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</si>
  <si>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</si>
  <si>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</si>
  <si>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</si>
  <si>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</si>
  <si>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</si>
  <si>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</si>
  <si>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</si>
  <si>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</si>
  <si>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</si>
  <si>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</si>
  <si>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</si>
  <si>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</si>
  <si>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</si>
  <si>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</si>
  <si>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</si>
  <si>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</si>
  <si>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</si>
  <si>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</si>
  <si>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</si>
  <si>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</si>
  <si>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</si>
  <si>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</si>
  <si>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</si>
  <si>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</si>
  <si>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</si>
  <si>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</si>
  <si>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</si>
  <si>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</si>
  <si>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</si>
  <si>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</si>
  <si>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</si>
  <si>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</si>
  <si>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</si>
  <si>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</si>
  <si>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</si>
  <si>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</si>
  <si>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</si>
  <si>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</si>
  <si>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</si>
  <si>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</si>
  <si>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</si>
  <si>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</si>
  <si>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</si>
  <si>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</si>
  <si>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</si>
  <si>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</si>
  <si>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</si>
  <si>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</si>
  <si>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</si>
  <si>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</si>
  <si>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</si>
  <si>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</si>
  <si>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</si>
  <si>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</si>
  <si>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</si>
  <si>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</si>
  <si>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</si>
  <si>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</si>
  <si>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</si>
  <si>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</si>
  <si>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</si>
  <si>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</si>
  <si>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</si>
  <si>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</si>
  <si>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</si>
  <si>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</si>
  <si>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</si>
  <si>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</si>
  <si>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</si>
  <si>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</si>
  <si>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</si>
  <si>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</si>
  <si>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</si>
  <si>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</si>
  <si>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</si>
  <si>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</si>
  <si>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</si>
  <si>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</si>
  <si>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</si>
  <si>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</si>
  <si>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</si>
  <si>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</si>
  <si>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</si>
  <si>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</si>
  <si>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</si>
  <si>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</si>
  <si>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</si>
  <si>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</si>
  <si>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</si>
  <si>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</si>
  <si>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</si>
  <si>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</si>
  <si>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</si>
  <si>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</si>
  <si>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</si>
  <si>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</si>
  <si>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</si>
  <si>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</si>
  <si>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</si>
  <si>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</si>
  <si>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</si>
  <si>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</si>
  <si>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</si>
  <si>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</si>
  <si>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</si>
  <si>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</si>
  <si>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</si>
  <si>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</si>
  <si>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</si>
  <si>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</si>
  <si>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</si>
  <si>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</si>
  <si>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</si>
  <si>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</si>
  <si>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</si>
  <si>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</si>
  <si>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</si>
  <si>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</si>
  <si>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</si>
  <si>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</si>
  <si>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</si>
  <si>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</si>
  <si>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</si>
  <si>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</si>
  <si>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</si>
  <si>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</si>
  <si>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</si>
  <si>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</si>
  <si>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</si>
  <si>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</si>
  <si>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</si>
  <si>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</si>
  <si>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</si>
  <si>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</si>
  <si>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</si>
  <si>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</si>
  <si>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</si>
  <si>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</si>
  <si>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</si>
  <si>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</si>
  <si>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</si>
  <si>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</si>
  <si>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</si>
  <si>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</si>
  <si>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</si>
  <si>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</si>
  <si>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</si>
  <si>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</si>
  <si>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</si>
  <si>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</si>
  <si>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</si>
  <si>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</si>
  <si>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</si>
  <si>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</si>
  <si>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</si>
  <si>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</si>
  <si>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</si>
  <si>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</si>
  <si>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</si>
  <si>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</si>
  <si>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</si>
  <si>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</si>
  <si>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</si>
  <si>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</si>
  <si>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</si>
  <si>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</si>
  <si>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</si>
  <si>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</si>
  <si>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</si>
  <si>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</si>
  <si>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</si>
  <si>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</si>
  <si>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</si>
  <si>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</si>
  <si>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</si>
  <si>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</si>
  <si>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</si>
  <si>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</si>
  <si>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</si>
  <si>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</si>
  <si>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</si>
  <si>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</si>
  <si>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</si>
  <si>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</si>
  <si>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</si>
  <si>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</si>
  <si>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</si>
  <si>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</si>
  <si>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</si>
  <si>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</si>
  <si>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</si>
  <si>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</si>
  <si>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</si>
  <si>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</si>
  <si>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</si>
  <si>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</si>
  <si>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</si>
  <si>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</si>
  <si>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</si>
  <si>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</si>
  <si>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</si>
  <si>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</si>
  <si>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</si>
  <si>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</si>
  <si>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</si>
  <si>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</si>
  <si>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</si>
  <si>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</si>
  <si>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</si>
  <si>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</si>
  <si>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</si>
  <si>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</si>
  <si>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</si>
  <si>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</si>
  <si>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</si>
  <si>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</si>
  <si>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</si>
  <si>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</si>
  <si>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</si>
  <si>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</si>
  <si>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</si>
  <si>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</si>
  <si>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</si>
  <si>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</si>
  <si>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</si>
  <si>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</si>
  <si>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</si>
  <si>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</si>
  <si>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</si>
  <si>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</si>
  <si>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</si>
  <si>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</si>
  <si>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</si>
  <si>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</si>
  <si>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</si>
  <si>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</si>
  <si>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</si>
  <si>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</si>
  <si>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</si>
  <si>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</si>
  <si>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</si>
  <si>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</si>
  <si>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</si>
  <si>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</si>
  <si>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</si>
  <si>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</si>
  <si>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</si>
  <si>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</si>
  <si>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</si>
  <si>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</si>
  <si>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</si>
  <si>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</si>
  <si>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</si>
  <si>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</si>
  <si>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</si>
  <si>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</si>
  <si>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</si>
  <si>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</si>
  <si>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</si>
  <si>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</si>
  <si>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</si>
  <si>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</si>
  <si>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</si>
  <si>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</si>
  <si>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</si>
  <si>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</si>
  <si>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</si>
  <si>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</si>
  <si>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</si>
  <si>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</si>
  <si>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</si>
  <si>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</si>
  <si>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</si>
  <si>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</si>
  <si>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</si>
  <si>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</si>
  <si>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</si>
  <si>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</si>
  <si>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</si>
  <si>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</si>
  <si>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</si>
  <si>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</si>
  <si>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</si>
  <si>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</si>
  <si>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</si>
  <si>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</si>
  <si>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</si>
  <si>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</si>
  <si>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</si>
  <si>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</si>
  <si>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</si>
  <si>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</si>
  <si>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</si>
  <si>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</si>
  <si>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</si>
  <si>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</si>
  <si>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</si>
  <si>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</si>
  <si>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</si>
  <si>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</si>
  <si>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</si>
  <si>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</si>
  <si>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</si>
  <si>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</si>
  <si>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</si>
  <si>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</si>
  <si>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</si>
  <si>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</si>
  <si>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</si>
  <si>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</si>
  <si>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</si>
  <si>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</si>
  <si>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</si>
  <si>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</si>
  <si>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</si>
  <si>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</si>
  <si>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</si>
  <si>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</si>
  <si>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</si>
  <si>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</si>
  <si>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</si>
  <si>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</si>
  <si>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</si>
  <si>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</si>
  <si>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</si>
  <si>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</si>
  <si>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</si>
  <si>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</si>
  <si>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</si>
  <si>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</si>
  <si>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</si>
  <si>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</si>
  <si>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</si>
  <si>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</si>
  <si>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</si>
  <si>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</si>
  <si>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</si>
  <si>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</si>
  <si>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</si>
  <si>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</si>
  <si>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</si>
  <si>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</si>
  <si>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</si>
  <si>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</si>
  <si>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</si>
  <si>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</si>
  <si>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</si>
  <si>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</si>
  <si>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</si>
  <si>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</si>
  <si>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</si>
  <si>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</si>
  <si>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</si>
  <si>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</si>
  <si>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</si>
  <si>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</si>
  <si>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</si>
  <si>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</si>
  <si>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</si>
  <si>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</si>
  <si>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</si>
  <si>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</si>
  <si>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</si>
  <si>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</si>
  <si>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</si>
  <si>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</si>
  <si>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</si>
  <si>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</si>
  <si>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</si>
  <si>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</si>
  <si>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</si>
  <si>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</si>
  <si>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</si>
  <si>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</si>
  <si>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</si>
  <si>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</si>
  <si>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</si>
  <si>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</si>
  <si>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</si>
  <si>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</si>
  <si>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</si>
  <si>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</si>
  <si>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</si>
  <si>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</si>
  <si>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</si>
  <si>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</si>
  <si>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</si>
  <si>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</si>
  <si>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</si>
  <si>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</si>
  <si>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</si>
  <si>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</si>
  <si>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</si>
  <si>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</si>
  <si>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</si>
  <si>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</si>
  <si>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</si>
  <si>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</si>
  <si>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</si>
  <si>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</si>
  <si>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</si>
  <si>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</si>
  <si>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</si>
  <si>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</si>
  <si>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</si>
  <si>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</si>
  <si>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</si>
  <si>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</si>
  <si>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</si>
  <si>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</si>
  <si>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</si>
  <si>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</si>
  <si>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</si>
  <si>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</si>
  <si>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</si>
  <si>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</si>
  <si>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</si>
  <si>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</si>
  <si>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</si>
  <si>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</si>
  <si>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</si>
  <si>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</si>
  <si>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</si>
  <si>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</si>
  <si>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</si>
  <si>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</si>
  <si>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</si>
  <si>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</si>
  <si>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</si>
  <si>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</si>
  <si>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</si>
  <si>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</si>
  <si>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</si>
  <si>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</si>
  <si>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</si>
  <si>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</si>
  <si>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</si>
  <si>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</si>
  <si>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</si>
  <si>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</si>
  <si>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</si>
  <si>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</si>
  <si>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</si>
  <si>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</si>
  <si>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</si>
  <si>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</si>
  <si>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</si>
  <si>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</si>
  <si>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</si>
  <si>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</si>
  <si>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</si>
  <si>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</si>
  <si>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</si>
  <si>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</si>
  <si>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</si>
  <si>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</si>
  <si>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</si>
  <si>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</si>
  <si>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</si>
  <si>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</si>
  <si>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</si>
  <si>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</si>
  <si>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</si>
  <si>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</si>
  <si>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</si>
  <si>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</si>
  <si>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</si>
  <si>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</si>
  <si>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</si>
  <si>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</si>
  <si>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</si>
  <si>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</si>
  <si>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</si>
  <si>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</si>
  <si>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</si>
  <si>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</si>
  <si>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</si>
  <si>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</si>
  <si>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</si>
  <si>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</si>
  <si>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</si>
  <si>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</si>
  <si>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</si>
  <si>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</si>
  <si>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</si>
  <si>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</si>
  <si>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</si>
  <si>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</si>
  <si>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</si>
  <si>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</si>
  <si>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</si>
  <si>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</si>
  <si>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</si>
  <si>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</si>
  <si>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</si>
  <si>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</si>
  <si>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</si>
  <si>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</si>
  <si>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</si>
  <si>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</si>
  <si>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</si>
  <si>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</si>
  <si>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</si>
  <si>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</si>
  <si>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</si>
  <si>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</si>
  <si>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</si>
  <si>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</si>
  <si>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</si>
  <si>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</si>
  <si>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</si>
  <si>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</si>
  <si>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</si>
  <si>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</si>
  <si>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</si>
  <si>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</si>
  <si>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</si>
  <si>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</si>
  <si>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</si>
  <si>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</si>
  <si>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</si>
  <si>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</si>
  <si>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</si>
  <si>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</si>
  <si>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</si>
  <si>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</si>
  <si>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</si>
  <si>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</si>
  <si>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</si>
  <si>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</si>
  <si>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</si>
  <si>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</si>
  <si>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</si>
  <si>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</si>
  <si>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</si>
  <si>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</si>
  <si>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</si>
  <si>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</si>
  <si>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</si>
  <si>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</si>
  <si>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</si>
  <si>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</si>
  <si>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</si>
  <si>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</si>
  <si>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</si>
  <si>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</si>
  <si>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</si>
  <si>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</si>
  <si>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</si>
  <si>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</si>
  <si>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</si>
  <si>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</si>
  <si>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</si>
  <si>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</si>
  <si>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</si>
  <si>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</si>
  <si>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</si>
  <si>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</si>
  <si>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</si>
  <si>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</si>
  <si>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</si>
  <si>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</si>
  <si>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</si>
  <si>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</si>
  <si>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</si>
  <si>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</si>
  <si>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</si>
  <si>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</si>
  <si>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</si>
  <si>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</si>
  <si>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</si>
  <si>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</si>
  <si>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</si>
  <si>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</si>
  <si>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</si>
  <si>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</si>
  <si>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</si>
  <si>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</si>
  <si>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</si>
  <si>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</si>
  <si>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</si>
  <si>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</si>
  <si>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</si>
  <si>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</si>
  <si>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</si>
  <si>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</si>
  <si>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</si>
  <si>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</si>
  <si>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</si>
  <si>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</si>
  <si>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</si>
  <si>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</si>
  <si>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</si>
  <si>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</si>
  <si>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</si>
  <si>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</si>
  <si>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</si>
  <si>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</si>
  <si>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</si>
  <si>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</si>
  <si>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</si>
  <si>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</si>
  <si>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</si>
  <si>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</si>
  <si>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</si>
  <si>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</si>
  <si>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</si>
  <si>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</si>
  <si>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</si>
  <si>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</si>
  <si>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</si>
  <si>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</si>
  <si>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</si>
  <si>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</si>
  <si>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</si>
  <si>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</si>
  <si>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</si>
  <si>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</si>
  <si>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</si>
  <si>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</si>
  <si>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</si>
  <si>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</si>
  <si>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</si>
  <si>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</si>
  <si>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</si>
  <si>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</si>
  <si>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</si>
  <si>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</si>
  <si>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</si>
  <si>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</si>
  <si>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</si>
  <si>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</si>
  <si>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</si>
  <si>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</si>
  <si>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</si>
  <si>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</si>
  <si>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</si>
  <si>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</si>
  <si>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</si>
  <si>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</si>
  <si>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</si>
  <si>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</si>
  <si>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</si>
  <si>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</si>
  <si>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</si>
  <si>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</si>
  <si>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</si>
  <si>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</si>
  <si>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</si>
  <si>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</si>
  <si>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</si>
  <si>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</si>
  <si>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</si>
  <si>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</si>
  <si>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</si>
  <si>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</si>
  <si>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</si>
  <si>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</si>
  <si>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</si>
  <si>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</si>
  <si>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</si>
  <si>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</si>
  <si>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</si>
  <si>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</si>
  <si>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</si>
  <si>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</si>
  <si>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</si>
  <si>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</si>
  <si>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</si>
  <si>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</si>
  <si>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</si>
  <si>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</si>
  <si>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</si>
  <si>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</si>
  <si>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</si>
  <si>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</si>
  <si>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</si>
  <si>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</si>
  <si>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</si>
  <si>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</si>
  <si>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</si>
  <si>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</si>
  <si>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</si>
  <si>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</si>
  <si>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</si>
  <si>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</si>
  <si>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</si>
  <si>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</si>
  <si>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</si>
  <si>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</si>
  <si>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</si>
  <si>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</si>
  <si>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</si>
  <si>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</si>
  <si>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</si>
  <si>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</si>
  <si>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</si>
  <si>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</si>
  <si>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</si>
  <si>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</si>
  <si>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</si>
  <si>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</si>
  <si>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</si>
  <si>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</si>
  <si>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</si>
  <si>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</si>
  <si>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</si>
  <si>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</si>
  <si>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</si>
  <si>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</si>
  <si>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</si>
  <si>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</si>
  <si>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</si>
  <si>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</si>
  <si>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</si>
  <si>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</si>
  <si>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</si>
  <si>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</si>
  <si>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</si>
  <si>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</si>
  <si>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</si>
  <si>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</si>
  <si>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</si>
  <si>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</si>
  <si>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</si>
  <si>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</si>
  <si>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</si>
  <si>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</si>
  <si>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</si>
  <si>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</si>
  <si>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</si>
  <si>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</si>
  <si>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</si>
  <si>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</si>
  <si>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</si>
  <si>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</si>
  <si>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</si>
  <si>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</si>
  <si>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</si>
  <si>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</si>
  <si>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</si>
  <si>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</si>
  <si>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</si>
  <si>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</si>
  <si>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</si>
  <si>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</si>
  <si>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</si>
  <si>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</si>
  <si>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</si>
  <si>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</si>
  <si>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</si>
  <si>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</si>
  <si>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</si>
  <si>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</si>
  <si>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</si>
  <si>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</si>
  <si>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</si>
  <si>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</si>
  <si>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</si>
  <si>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</si>
  <si>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</si>
  <si>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</si>
  <si>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</si>
  <si>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</si>
  <si>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</si>
  <si>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</si>
  <si>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</si>
  <si>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</si>
  <si>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</si>
  <si>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</si>
  <si>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</si>
  <si>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</si>
  <si>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</si>
  <si>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</si>
  <si>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</si>
  <si>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</si>
  <si>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</si>
  <si>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</si>
  <si>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</si>
  <si>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</si>
  <si>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</si>
  <si>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</si>
  <si>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</si>
  <si>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</si>
  <si>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</si>
  <si>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</si>
  <si>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</si>
  <si>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</si>
  <si>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</si>
  <si>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</si>
  <si>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</si>
  <si>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</si>
  <si>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</si>
  <si>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</si>
  <si>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</si>
  <si>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</si>
  <si>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</si>
  <si>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</si>
  <si>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</si>
  <si>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</si>
  <si>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</si>
  <si>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</si>
  <si>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</si>
  <si>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</si>
  <si>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</si>
  <si>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</si>
  <si>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</si>
  <si>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</si>
  <si>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</si>
  <si>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</si>
  <si>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</si>
  <si>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</si>
  <si>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</si>
  <si>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</si>
  <si>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</si>
  <si>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</si>
  <si>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</si>
  <si>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</si>
  <si>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</si>
  <si>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</si>
  <si>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</si>
  <si>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</si>
  <si>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</si>
  <si>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</si>
  <si>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</si>
  <si>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</si>
  <si>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</si>
  <si>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</si>
  <si>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</si>
  <si>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</si>
  <si>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</si>
  <si>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</si>
  <si>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</si>
  <si>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</si>
  <si>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</si>
  <si>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</si>
  <si>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</si>
  <si>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</si>
  <si>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</si>
  <si>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</si>
  <si>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</si>
  <si>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</si>
  <si>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</si>
  <si>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</si>
  <si>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</si>
  <si>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</si>
  <si>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</si>
  <si>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</si>
  <si>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</si>
  <si>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</si>
  <si>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</si>
  <si>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</si>
  <si>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</si>
  <si>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</si>
  <si>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</si>
  <si>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</si>
  <si>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</si>
  <si>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</si>
  <si>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</si>
  <si>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</si>
  <si>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</si>
  <si>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</si>
  <si>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</si>
  <si>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</si>
  <si>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</si>
  <si>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</si>
  <si>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</si>
  <si>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</si>
  <si>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</si>
  <si>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</si>
  <si>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</si>
  <si>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</si>
  <si>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</si>
  <si>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</si>
  <si>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</si>
  <si>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</si>
  <si>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</si>
  <si>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</si>
  <si>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</si>
  <si>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</si>
  <si>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</si>
  <si>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</si>
  <si>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</si>
  <si>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</si>
  <si>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</si>
  <si>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</si>
  <si>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</si>
  <si>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</si>
  <si>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</si>
  <si>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</si>
  <si>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</si>
  <si>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</si>
  <si>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</si>
  <si>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</si>
  <si>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</si>
  <si>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</si>
  <si>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</si>
  <si>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</si>
  <si>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</si>
  <si>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</si>
  <si>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</si>
  <si>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</si>
  <si>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</si>
  <si>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</si>
  <si>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</si>
  <si>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</si>
  <si>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</si>
  <si>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</si>
  <si>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</si>
  <si>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</si>
  <si>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</si>
  <si>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</si>
  <si>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</si>
  <si>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</si>
  <si>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</si>
  <si>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</si>
  <si>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</si>
  <si>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</si>
  <si>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</si>
  <si>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</si>
  <si>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</si>
  <si>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</si>
  <si>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</si>
  <si>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</si>
  <si>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</si>
  <si>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</si>
  <si>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</si>
  <si>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</si>
  <si>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</si>
  <si>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</si>
  <si>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</si>
  <si>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</si>
  <si>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</si>
  <si>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</si>
  <si>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</si>
  <si>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</si>
  <si>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</si>
  <si>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</si>
  <si>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</si>
  <si>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</si>
  <si>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</si>
  <si>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</si>
  <si>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</si>
  <si>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</si>
  <si>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</si>
  <si>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</si>
  <si>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</si>
  <si>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</si>
  <si>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</si>
  <si>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</si>
  <si>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</si>
  <si>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</si>
  <si>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</si>
  <si>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</si>
  <si>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</si>
  <si>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</si>
  <si>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</si>
  <si>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</si>
  <si>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</si>
  <si>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</si>
  <si>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</si>
  <si>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</si>
  <si>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</si>
  <si>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</si>
  <si>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</si>
  <si>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</si>
  <si>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</si>
  <si>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</si>
  <si>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</si>
  <si>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</si>
  <si>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</si>
  <si>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</si>
  <si>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</si>
  <si>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</si>
  <si>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</si>
  <si>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</si>
  <si>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</si>
  <si>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</si>
  <si>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</si>
  <si>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</si>
  <si>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</si>
  <si>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</si>
  <si>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</si>
  <si>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</si>
  <si>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</si>
  <si>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</si>
  <si>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</si>
  <si>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</si>
  <si>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</si>
  <si>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</si>
  <si>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</si>
  <si>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</si>
  <si>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</si>
  <si>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</si>
  <si>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</si>
  <si>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</si>
  <si>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</si>
  <si>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</si>
  <si>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</si>
  <si>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</si>
  <si>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</si>
  <si>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</si>
  <si>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</si>
  <si>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</si>
  <si>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</si>
  <si>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</si>
  <si>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</si>
  <si>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</si>
  <si>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</si>
  <si>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</si>
  <si>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</si>
  <si>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</si>
  <si>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</si>
  <si>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</si>
  <si>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</si>
  <si>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</si>
  <si>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</si>
  <si>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</si>
  <si>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</si>
  <si>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</si>
  <si>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</si>
  <si>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</si>
  <si>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</si>
  <si>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</si>
  <si>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</si>
  <si>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</si>
  <si>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</si>
  <si>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</si>
  <si>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</si>
  <si>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</si>
  <si>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</si>
  <si>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</si>
  <si>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</si>
  <si>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</si>
  <si>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</si>
  <si>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</si>
  <si>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</si>
  <si>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</si>
  <si>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</si>
  <si>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</si>
  <si>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</si>
  <si>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</si>
  <si>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</si>
  <si>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</si>
  <si>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</si>
  <si>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</si>
  <si>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</si>
  <si>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</si>
  <si>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</si>
  <si>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</si>
  <si>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</si>
  <si>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</si>
  <si>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</si>
  <si>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</si>
  <si>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</si>
  <si>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</si>
  <si>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</si>
  <si>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</si>
  <si>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</si>
  <si>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</si>
  <si>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</si>
  <si>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</si>
  <si>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</si>
  <si>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</si>
  <si>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</si>
  <si>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</si>
  <si>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</si>
  <si>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</si>
  <si>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</si>
  <si>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</si>
  <si>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</si>
  <si>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</si>
  <si>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</si>
  <si>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</si>
  <si>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</si>
  <si>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</si>
  <si>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</si>
  <si>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</si>
  <si>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</si>
  <si>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</si>
  <si>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</si>
  <si>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</si>
  <si>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</si>
  <si>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</si>
  <si>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</si>
  <si>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</si>
  <si>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</si>
  <si>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</si>
  <si>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</si>
  <si>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</si>
  <si>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</si>
  <si>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</si>
  <si>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</si>
  <si>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</si>
  <si>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</si>
  <si>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</si>
  <si>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</si>
  <si>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</si>
  <si>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</si>
  <si>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</si>
  <si>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</si>
  <si>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</si>
  <si>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</si>
  <si>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</si>
  <si>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</si>
  <si>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</si>
  <si>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</si>
  <si>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</si>
  <si>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</si>
  <si>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</si>
  <si>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</si>
  <si>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</si>
  <si>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</si>
  <si>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</si>
  <si>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</si>
  <si>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</si>
  <si>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</si>
  <si>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</si>
  <si>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</si>
  <si>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</si>
  <si>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</si>
  <si>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</si>
  <si>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</si>
  <si>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</si>
  <si>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</si>
  <si>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</si>
  <si>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</si>
  <si>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</si>
  <si>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</si>
  <si>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</si>
  <si>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</si>
  <si>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</si>
  <si>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</si>
  <si>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</si>
  <si>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</si>
  <si>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</si>
  <si>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</si>
  <si>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</si>
  <si>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</si>
  <si>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</si>
  <si>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</si>
  <si>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</si>
  <si>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</si>
  <si>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</si>
  <si>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</si>
  <si>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</si>
  <si>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</si>
  <si>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</si>
  <si>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</si>
  <si>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</si>
  <si>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</si>
  <si>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</si>
  <si>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</si>
  <si>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</si>
  <si>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</si>
  <si>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</si>
  <si>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</si>
  <si>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</si>
  <si>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</si>
  <si>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</si>
  <si>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</si>
  <si>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</si>
  <si>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</si>
  <si>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</si>
  <si>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</si>
  <si>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</si>
  <si>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</si>
  <si>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</si>
  <si>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</si>
  <si>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</si>
  <si>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</si>
  <si>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</si>
  <si>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</si>
  <si>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</si>
  <si>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</si>
  <si>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</si>
  <si>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</si>
  <si>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</si>
  <si>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</si>
  <si>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</si>
  <si>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</si>
  <si>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</si>
  <si>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</si>
  <si>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</si>
  <si>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</si>
  <si>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</si>
  <si>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</si>
  <si>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</si>
  <si>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</si>
  <si>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</si>
  <si>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</si>
  <si>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</si>
  <si>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</si>
  <si>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</si>
  <si>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</si>
  <si>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</si>
  <si>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</si>
  <si>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</si>
  <si>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</si>
  <si>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</si>
  <si>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</si>
  <si>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</si>
  <si>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</si>
  <si>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</si>
  <si>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</si>
  <si>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</si>
  <si>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</si>
  <si>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</si>
  <si>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</si>
  <si>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</si>
  <si>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</si>
  <si>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</si>
  <si>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</si>
  <si>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</si>
  <si>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</si>
  <si>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</si>
  <si>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</si>
  <si>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</si>
  <si>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</si>
  <si>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</si>
  <si>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</si>
  <si>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</si>
  <si>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</si>
  <si>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</si>
  <si>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</si>
  <si>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</si>
  <si>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</si>
  <si>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</si>
  <si>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</si>
  <si>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</si>
  <si>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</si>
  <si>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</si>
  <si>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</si>
  <si>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</si>
  <si>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</si>
  <si>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</si>
  <si>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</si>
  <si>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</si>
  <si>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</si>
  <si>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</si>
  <si>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</si>
  <si>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</si>
  <si>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</si>
  <si>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</si>
  <si>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</si>
  <si>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</si>
  <si>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</si>
  <si>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</si>
  <si>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</si>
  <si>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</si>
  <si>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</si>
  <si>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</si>
  <si>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</si>
  <si>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</si>
  <si>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</si>
  <si>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</si>
  <si>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</si>
  <si>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</si>
  <si>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</si>
  <si>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</si>
  <si>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</si>
  <si>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</si>
  <si>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</si>
  <si>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</si>
  <si>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</si>
  <si>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</si>
  <si>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</si>
  <si>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</si>
  <si>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</si>
  <si>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</si>
  <si>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</si>
  <si>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</si>
  <si>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</si>
  <si>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</si>
  <si>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</si>
  <si>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</si>
  <si>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</si>
  <si>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</si>
  <si>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</si>
  <si>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</si>
  <si>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</si>
  <si>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</si>
  <si>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</si>
  <si>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</si>
  <si>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</si>
  <si>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</si>
  <si>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</si>
  <si>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</si>
  <si>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</si>
  <si>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</si>
  <si>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</si>
  <si>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</si>
  <si>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</si>
  <si>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</si>
  <si>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</si>
  <si>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</si>
  <si>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</si>
  <si>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</si>
  <si>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</si>
  <si>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</si>
  <si>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</si>
  <si>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</si>
  <si>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</si>
  <si>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</si>
  <si>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</si>
  <si>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</si>
  <si>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</si>
  <si>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</si>
  <si>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</si>
  <si>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</si>
  <si>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</si>
  <si>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</si>
  <si>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</si>
  <si>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</si>
  <si>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</si>
  <si>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</si>
  <si>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</si>
  <si>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</si>
  <si>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</si>
  <si>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</si>
  <si>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</si>
  <si>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</si>
  <si>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</si>
  <si>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</si>
  <si>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</si>
  <si>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</si>
  <si>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</si>
  <si>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</si>
  <si>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</si>
  <si>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</si>
  <si>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</si>
  <si>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</si>
  <si>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</si>
  <si>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</si>
  <si>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</si>
  <si>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</si>
  <si>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</si>
  <si>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</si>
  <si>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</si>
  <si>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</si>
  <si>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</si>
  <si>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</si>
  <si>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</si>
  <si>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</si>
  <si>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</si>
  <si>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</si>
  <si>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</si>
  <si>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</si>
  <si>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</si>
  <si>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</si>
  <si>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</si>
  <si>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</si>
  <si>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</si>
  <si>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</si>
  <si>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</si>
  <si>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</si>
  <si>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</si>
  <si>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</si>
  <si>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</si>
  <si>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</si>
  <si>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</si>
  <si>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</si>
  <si>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</si>
  <si>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</si>
  <si>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</si>
  <si>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</si>
  <si>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</si>
  <si>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</si>
  <si>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</si>
  <si>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</si>
  <si>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</si>
  <si>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</si>
  <si>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</si>
  <si>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</si>
  <si>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</si>
  <si>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</si>
  <si>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</si>
  <si>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</si>
  <si>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</si>
  <si>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</si>
  <si>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</si>
  <si>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</si>
  <si>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</si>
  <si>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</si>
  <si>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</si>
  <si>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</si>
  <si>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</si>
  <si>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</si>
  <si>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</si>
  <si>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</si>
  <si>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</si>
  <si>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</si>
  <si>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</si>
  <si>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</si>
  <si>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</si>
  <si>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</si>
  <si>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</si>
  <si>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</si>
  <si>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</si>
  <si>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</si>
  <si>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</si>
  <si>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</si>
  <si>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</si>
  <si>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</si>
  <si>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</si>
  <si>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</si>
  <si>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</si>
  <si>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</si>
  <si>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</si>
  <si>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</si>
  <si>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</si>
  <si>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</si>
  <si>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</si>
  <si>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</si>
  <si>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</si>
  <si>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</si>
  <si>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</si>
  <si>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</si>
  <si>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</si>
  <si>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</si>
  <si>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</si>
  <si>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</si>
  <si>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</si>
  <si>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</si>
  <si>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</si>
  <si>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</si>
  <si>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</si>
  <si>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</si>
  <si>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</si>
  <si>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</si>
  <si>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</si>
  <si>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</si>
  <si>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</si>
  <si>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</si>
  <si>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</si>
  <si>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</si>
  <si>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</si>
  <si>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</si>
  <si>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</si>
  <si>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</si>
  <si>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</si>
  <si>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</si>
  <si>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</si>
  <si>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</si>
  <si>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</si>
  <si>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</si>
  <si>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</si>
  <si>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</si>
  <si>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</si>
  <si>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</si>
  <si>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</si>
  <si>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</si>
  <si>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</si>
  <si>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</si>
  <si>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</si>
  <si>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</si>
  <si>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</si>
  <si>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</si>
  <si>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</si>
  <si>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</si>
  <si>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</si>
  <si>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</si>
  <si>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</si>
  <si>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</si>
  <si>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</si>
  <si>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</si>
  <si>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</si>
  <si>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</si>
  <si>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</si>
  <si>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</si>
  <si>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</si>
  <si>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</si>
  <si>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</si>
  <si>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</si>
  <si>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</si>
  <si>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</si>
  <si>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</si>
  <si>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</si>
  <si>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</si>
  <si>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</si>
  <si>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</si>
  <si>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</si>
  <si>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</si>
  <si>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</si>
  <si>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</si>
  <si>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</si>
  <si>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</si>
  <si>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</si>
  <si>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</si>
  <si>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</si>
  <si>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</si>
  <si>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</si>
  <si>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</si>
  <si>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</si>
  <si>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</si>
  <si>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</si>
  <si>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</si>
  <si>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</si>
  <si>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</si>
  <si>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</si>
  <si>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</si>
  <si>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</si>
  <si>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</si>
  <si>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</si>
  <si>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</si>
  <si>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</si>
  <si>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</si>
  <si>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</si>
  <si>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</si>
  <si>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</si>
  <si>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</si>
  <si>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</si>
  <si>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</si>
  <si>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</si>
  <si>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</si>
  <si>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</si>
  <si>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</si>
  <si>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</si>
  <si>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</si>
  <si>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</si>
  <si>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</si>
  <si>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</si>
  <si>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</si>
  <si>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</si>
  <si>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</si>
  <si>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</si>
  <si>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</si>
  <si>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</si>
  <si>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</si>
  <si>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</si>
  <si>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</si>
  <si>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</si>
  <si>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</si>
  <si>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</si>
  <si>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</si>
  <si>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</si>
  <si>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</si>
  <si>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</si>
  <si>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</si>
  <si>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</si>
  <si>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</si>
  <si>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</si>
  <si>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</si>
  <si>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</si>
  <si>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</si>
  <si>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</si>
  <si>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</si>
  <si>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</si>
  <si>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</si>
  <si>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</si>
  <si>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</si>
  <si>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</si>
  <si>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</si>
  <si>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</si>
  <si>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</si>
  <si>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</si>
  <si>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</si>
  <si>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</si>
  <si>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</si>
  <si>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</si>
  <si>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</si>
  <si>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</si>
  <si>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</si>
  <si>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</si>
  <si>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</si>
  <si>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</si>
  <si>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</si>
  <si>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</si>
  <si>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</si>
  <si>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</si>
  <si>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</si>
  <si>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</si>
  <si>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</si>
  <si>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</si>
  <si>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</si>
  <si>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</si>
  <si>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</si>
  <si>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</si>
  <si>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</si>
  <si>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</si>
  <si>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</si>
  <si>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</si>
  <si>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</si>
  <si>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</si>
  <si>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</si>
  <si>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</si>
  <si>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</si>
  <si>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</si>
  <si>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</si>
  <si>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</si>
  <si>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</si>
  <si>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</si>
  <si>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</si>
  <si>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</si>
  <si>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</si>
  <si>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</si>
  <si>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</si>
  <si>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</si>
  <si>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</si>
  <si>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</si>
  <si>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</si>
  <si>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</si>
  <si>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</si>
  <si>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</si>
  <si>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</si>
  <si>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</si>
  <si>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</si>
  <si>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</si>
  <si>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</si>
  <si>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</si>
  <si>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</si>
  <si>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</si>
  <si>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</si>
  <si>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</si>
  <si>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</si>
  <si>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</si>
  <si>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</si>
  <si>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</si>
  <si>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</si>
  <si>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</si>
  <si>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</si>
  <si>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</si>
  <si>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</si>
  <si>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</si>
  <si>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</si>
  <si>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</si>
  <si>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</si>
  <si>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</si>
  <si>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</si>
  <si>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</si>
  <si>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</si>
  <si>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</si>
  <si>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</si>
  <si>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</si>
  <si>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</si>
  <si>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</si>
  <si>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</si>
  <si>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</si>
  <si>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</si>
  <si>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</si>
  <si>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</si>
  <si>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</si>
  <si>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</si>
  <si>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</si>
  <si>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</si>
  <si>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</si>
  <si>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</si>
  <si>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</si>
  <si>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</si>
  <si>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</si>
  <si>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</si>
  <si>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</si>
  <si>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</si>
  <si>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</si>
  <si>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</si>
  <si>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</si>
  <si>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</si>
  <si>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</si>
  <si>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</si>
  <si>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</si>
  <si>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</si>
  <si>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</si>
  <si>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</si>
  <si>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</si>
  <si>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</si>
  <si>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</si>
  <si>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</si>
  <si>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</si>
  <si>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</si>
  <si>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</si>
  <si>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</si>
  <si>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</si>
  <si>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</si>
  <si>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</si>
  <si>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</si>
  <si>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</si>
  <si>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</si>
  <si>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</si>
  <si>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</si>
  <si>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</si>
  <si>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</si>
  <si>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</si>
  <si>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</si>
  <si>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</si>
  <si>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</si>
  <si>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</si>
  <si>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</si>
  <si>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</si>
  <si>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</si>
  <si>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</si>
  <si>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</si>
  <si>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</si>
  <si>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</si>
  <si>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</si>
  <si>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</si>
  <si>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</si>
  <si>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</si>
  <si>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</si>
  <si>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</si>
  <si>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</si>
  <si>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</si>
  <si>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</si>
  <si>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</si>
  <si>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</si>
  <si>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</si>
  <si>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</si>
  <si>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</si>
  <si>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</si>
  <si>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</si>
  <si>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</si>
  <si>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</si>
  <si>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</si>
  <si>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</si>
  <si>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</si>
  <si>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</si>
  <si>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</si>
  <si>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</si>
  <si>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</si>
  <si>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</si>
  <si>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</si>
  <si>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</si>
  <si>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</si>
  <si>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</si>
  <si>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</si>
  <si>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</si>
  <si>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</si>
  <si>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</si>
  <si>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</si>
  <si>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</si>
  <si>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</si>
  <si>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</si>
  <si>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</si>
  <si>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</si>
  <si>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</si>
  <si>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</si>
  <si>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</si>
  <si>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</si>
  <si>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</si>
  <si>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</si>
  <si>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</si>
  <si>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</si>
  <si>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</si>
  <si>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</si>
  <si>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</si>
  <si>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</si>
  <si>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</si>
  <si>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</si>
  <si>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</si>
  <si>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</si>
  <si>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</si>
  <si>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</si>
  <si>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</si>
  <si>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</si>
  <si>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</si>
  <si>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</si>
  <si>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</si>
  <si>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</si>
  <si>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</si>
  <si>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</si>
  <si>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</si>
  <si>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</si>
  <si>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</si>
  <si>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</si>
  <si>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</si>
  <si>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</si>
  <si>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</si>
  <si>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</si>
  <si>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</si>
  <si>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</si>
  <si>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</si>
  <si>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</si>
  <si>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</si>
  <si>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</si>
  <si>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</si>
  <si>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</si>
  <si>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</si>
  <si>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</si>
  <si>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</si>
  <si>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</si>
  <si>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</si>
  <si>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</si>
  <si>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</si>
  <si>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</si>
  <si>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</si>
  <si>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</si>
  <si>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</si>
  <si>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</si>
  <si>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</si>
  <si>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</si>
  <si>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</si>
  <si>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</si>
  <si>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</si>
  <si>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</si>
  <si>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</si>
  <si>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</si>
  <si>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</si>
  <si>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</si>
  <si>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</si>
  <si>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</si>
  <si>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</si>
  <si>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</si>
  <si>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</si>
  <si>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</si>
  <si>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</si>
  <si>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</si>
  <si>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</si>
  <si>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</si>
  <si>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</si>
  <si>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</si>
  <si>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</si>
  <si>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</si>
  <si>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</si>
  <si>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</si>
  <si>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</si>
  <si>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</si>
  <si>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</si>
  <si>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</si>
  <si>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</si>
  <si>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</si>
  <si>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</si>
  <si>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</si>
  <si>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</si>
  <si>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</si>
  <si>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</si>
  <si>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</si>
  <si>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</si>
  <si>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</si>
  <si>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</si>
  <si>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</si>
  <si>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</si>
  <si>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</si>
  <si>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</si>
  <si>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</si>
  <si>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</si>
  <si>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</si>
  <si>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</si>
  <si>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</si>
  <si>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</si>
  <si>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</si>
  <si>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</si>
  <si>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</si>
  <si>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</si>
  <si>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</si>
  <si>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</si>
  <si>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</si>
  <si>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</si>
  <si>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</si>
  <si>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</si>
  <si>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</si>
  <si>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</si>
  <si>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</si>
  <si>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</si>
  <si>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</si>
  <si>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</si>
  <si>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</si>
  <si>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</si>
  <si>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</si>
  <si>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</si>
  <si>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</si>
  <si>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</si>
  <si>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</si>
  <si>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</si>
  <si>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</si>
  <si>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</si>
  <si>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</si>
  <si>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</si>
  <si>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</si>
  <si>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</si>
  <si>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</si>
  <si>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</si>
  <si>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</si>
  <si>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</si>
  <si>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</si>
  <si>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</si>
  <si>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</si>
  <si>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</si>
  <si>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</si>
  <si>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</si>
  <si>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</si>
  <si>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</si>
  <si>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</si>
  <si>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</si>
  <si>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</si>
  <si>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</si>
  <si>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</si>
  <si>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</si>
  <si>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</si>
  <si>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</si>
  <si>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</si>
  <si>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</si>
  <si>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</si>
  <si>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</si>
  <si>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</si>
  <si>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</si>
  <si>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</si>
  <si>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</si>
  <si>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</si>
  <si>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</si>
  <si>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</si>
  <si>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</si>
  <si>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</si>
  <si>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</si>
  <si>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</si>
  <si>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</si>
  <si>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</si>
  <si>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</si>
  <si>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</si>
  <si>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</si>
  <si>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</si>
  <si>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</si>
  <si>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</si>
  <si>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</si>
  <si>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</si>
  <si>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</si>
  <si>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</si>
  <si>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</si>
  <si>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</si>
  <si>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</si>
  <si>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</si>
  <si>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</si>
  <si>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</si>
  <si>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</si>
  <si>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</si>
  <si>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</si>
  <si>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</si>
  <si>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</si>
  <si>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</si>
  <si>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</si>
  <si>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</si>
  <si>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</si>
  <si>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</si>
  <si>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</si>
  <si>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</si>
  <si>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</si>
  <si>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</si>
  <si>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</si>
  <si>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</si>
  <si>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</si>
  <si>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</si>
  <si>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</si>
  <si>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</si>
  <si>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</si>
  <si>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</si>
  <si>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</si>
  <si>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</si>
  <si>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</si>
  <si>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</si>
  <si>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</si>
  <si>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</si>
  <si>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</si>
  <si>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</si>
  <si>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</si>
  <si>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</si>
  <si>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</si>
  <si>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</si>
  <si>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</si>
  <si>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</si>
  <si>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</si>
  <si>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</si>
  <si>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</si>
  <si>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</si>
  <si>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</si>
  <si>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</si>
  <si>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</si>
  <si>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</si>
  <si>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</si>
  <si>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</si>
  <si>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</si>
  <si>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</si>
  <si>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</si>
  <si>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</si>
  <si>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</si>
  <si>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</si>
  <si>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</si>
  <si>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</si>
  <si>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</si>
  <si>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</si>
  <si>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</si>
  <si>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</si>
  <si>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</si>
  <si>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</si>
  <si>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</si>
  <si>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</si>
  <si>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</si>
  <si>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</si>
  <si>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</si>
  <si>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</si>
  <si>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</si>
  <si>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</si>
  <si>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</si>
  <si>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</si>
  <si>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</si>
  <si>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</si>
  <si>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</si>
  <si>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</si>
  <si>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</si>
  <si>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</si>
  <si>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</si>
  <si>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</si>
  <si>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</si>
  <si>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</si>
  <si>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</si>
  <si>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</si>
  <si>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</si>
  <si>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</si>
  <si>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</si>
  <si>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</si>
  <si>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</si>
  <si>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</si>
  <si>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</si>
  <si>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</si>
  <si>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</si>
  <si>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</si>
  <si>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</si>
  <si>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</si>
  <si>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</si>
  <si>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</si>
  <si>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</si>
  <si>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</si>
  <si>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</si>
  <si>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</si>
  <si>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</si>
  <si>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</si>
  <si>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</si>
  <si>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</si>
  <si>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</si>
  <si>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</si>
  <si>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</si>
  <si>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</si>
  <si>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</si>
  <si>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</si>
  <si>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</si>
  <si>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</si>
  <si>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</si>
  <si>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</si>
  <si>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</si>
  <si>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</si>
  <si>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</si>
  <si>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</si>
  <si>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</si>
  <si>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</si>
  <si>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</si>
  <si>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</si>
  <si>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</si>
  <si>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</si>
  <si>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</si>
  <si>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</si>
  <si>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</si>
  <si>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</si>
  <si>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</si>
  <si>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</si>
  <si>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</si>
  <si>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</si>
  <si>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</si>
  <si>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</si>
  <si>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</si>
  <si>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</si>
  <si>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</si>
  <si>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</si>
  <si>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</si>
  <si>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</si>
  <si>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</si>
  <si>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</si>
  <si>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</si>
  <si>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</si>
  <si>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</si>
  <si>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</si>
  <si>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</si>
  <si>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</si>
  <si>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</si>
  <si>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</si>
  <si>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</si>
  <si>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</si>
  <si>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</si>
  <si>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</si>
  <si>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</si>
  <si>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</si>
  <si>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</si>
  <si>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</si>
  <si>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</si>
  <si>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</si>
  <si>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</si>
  <si>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</si>
  <si>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</si>
  <si>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</si>
  <si>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</si>
  <si>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</si>
  <si>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</si>
  <si>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</si>
  <si>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</si>
  <si>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</si>
  <si>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</si>
  <si>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</si>
  <si>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</si>
  <si>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</si>
  <si>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</si>
  <si>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</si>
  <si>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</si>
  <si>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</si>
  <si>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</si>
  <si>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</si>
  <si>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</si>
  <si>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</si>
  <si>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</si>
  <si>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</si>
  <si>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</si>
  <si>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</si>
  <si>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</si>
  <si>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</si>
  <si>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</si>
  <si>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</si>
  <si>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</si>
  <si>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</si>
  <si>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</si>
  <si>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</si>
  <si>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</si>
  <si>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</si>
  <si>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</si>
  <si>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</si>
  <si>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</si>
  <si>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</si>
  <si>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</si>
  <si>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</si>
  <si>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</si>
  <si>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</si>
  <si>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</si>
  <si>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</si>
  <si>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</si>
  <si>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</si>
  <si>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</si>
  <si>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</si>
  <si>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</si>
  <si>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</si>
  <si>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</si>
  <si>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</si>
  <si>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</si>
  <si>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</si>
  <si>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</si>
  <si>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</si>
  <si>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</si>
  <si>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</si>
  <si>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</si>
  <si>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</si>
  <si>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</si>
  <si>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</si>
  <si>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</si>
  <si>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</si>
  <si>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</si>
  <si>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</si>
  <si>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</si>
  <si>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</si>
  <si>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</si>
  <si>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</si>
  <si>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</si>
  <si>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</si>
  <si>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</si>
  <si>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</si>
  <si>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</si>
  <si>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</si>
  <si>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</si>
  <si>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</si>
  <si>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</si>
  <si>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</si>
  <si>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</si>
  <si>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</si>
  <si>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</si>
  <si>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</si>
  <si>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</si>
  <si>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</si>
  <si>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</si>
  <si>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</si>
  <si>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</si>
  <si>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</si>
  <si>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</si>
  <si>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</si>
  <si>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</si>
  <si>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</si>
  <si>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</si>
  <si>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</si>
  <si>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</si>
  <si>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</si>
  <si>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</si>
  <si>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</si>
  <si>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</si>
  <si>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</si>
  <si>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</si>
  <si>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</si>
  <si>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</si>
  <si>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</si>
  <si>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</si>
  <si>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</si>
  <si>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</si>
  <si>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</si>
  <si>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</si>
  <si>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</si>
  <si>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</si>
  <si>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</si>
  <si>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</si>
  <si>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</si>
  <si>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</si>
  <si>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</si>
  <si>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</si>
  <si>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</si>
  <si>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</si>
  <si>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</si>
  <si>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</si>
  <si>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</si>
  <si>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</si>
  <si>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</si>
  <si>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</si>
  <si>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</si>
  <si>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</si>
  <si>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</si>
  <si>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</si>
  <si>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</si>
  <si>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</si>
  <si>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</si>
  <si>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</si>
  <si>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</si>
  <si>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</si>
  <si>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</si>
  <si>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</si>
  <si>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</si>
  <si>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</si>
  <si>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</si>
  <si>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</si>
  <si>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</si>
  <si>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</si>
  <si>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</si>
  <si>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</si>
  <si>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</si>
  <si>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</si>
  <si>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</si>
  <si>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</si>
  <si>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</si>
  <si>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</si>
  <si>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</si>
  <si>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</si>
  <si>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</si>
  <si>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</si>
  <si>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</si>
  <si>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</si>
  <si>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</si>
  <si>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</si>
  <si>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</si>
  <si>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</si>
  <si>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</si>
  <si>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</si>
  <si>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</si>
  <si>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</si>
  <si>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</si>
  <si>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</si>
  <si>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</si>
  <si>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</si>
  <si>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</si>
  <si>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</si>
  <si>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</si>
  <si>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</si>
  <si>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</si>
  <si>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</si>
  <si>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</si>
  <si>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</si>
  <si>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</si>
  <si>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</si>
  <si>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</si>
  <si>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</si>
  <si>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</si>
  <si>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</si>
  <si>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</si>
  <si>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</si>
  <si>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</si>
  <si>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</si>
  <si>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</si>
  <si>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</si>
  <si>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</si>
  <si>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</si>
  <si>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</si>
  <si>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</si>
  <si>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</si>
  <si>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</si>
  <si>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</si>
  <si>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</si>
  <si>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</si>
  <si>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</si>
  <si>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</si>
  <si>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</si>
  <si>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</si>
  <si>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</si>
  <si>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</si>
  <si>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</si>
  <si>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</si>
  <si>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</si>
  <si>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</si>
  <si>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</si>
  <si>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</si>
  <si>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</si>
  <si>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</si>
  <si>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</si>
  <si>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</si>
  <si>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</si>
  <si>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</si>
  <si>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</si>
  <si>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</si>
  <si>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</si>
  <si>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</si>
  <si>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</si>
  <si>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</si>
  <si>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</si>
  <si>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</si>
  <si>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</si>
  <si>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</si>
  <si>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</si>
  <si>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</si>
  <si>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</si>
  <si>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</si>
  <si>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</si>
  <si>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</si>
  <si>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</si>
  <si>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</si>
  <si>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</si>
  <si>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</si>
  <si>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</si>
  <si>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</si>
  <si>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</si>
  <si>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</si>
  <si>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</si>
  <si>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</si>
  <si>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</si>
  <si>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</si>
  <si>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</si>
  <si>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</si>
  <si>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</si>
  <si>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</si>
  <si>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</si>
  <si>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</si>
  <si>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</si>
  <si>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</si>
  <si>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</si>
  <si>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</si>
  <si>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</si>
  <si>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</si>
  <si>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</si>
  <si>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</si>
  <si>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</si>
  <si>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</si>
  <si>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</si>
  <si>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</si>
  <si>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</si>
  <si>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</si>
  <si>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</si>
  <si>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</si>
  <si>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</si>
  <si>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</si>
  <si>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</si>
  <si>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</si>
  <si>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</si>
  <si>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</si>
  <si>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</si>
  <si>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</si>
  <si>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</si>
  <si>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</si>
  <si>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</si>
  <si>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</si>
  <si>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</si>
  <si>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</si>
  <si>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</si>
  <si>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</si>
  <si>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</si>
  <si>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</si>
  <si>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</si>
  <si>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</si>
  <si>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</si>
  <si>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</si>
  <si>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</si>
  <si>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</si>
  <si>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</si>
  <si>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</si>
  <si>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</si>
  <si>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</si>
  <si>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</si>
  <si>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</si>
  <si>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</si>
  <si>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</si>
  <si>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</si>
  <si>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</si>
  <si>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</si>
  <si>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</si>
  <si>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</si>
  <si>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</si>
  <si>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</si>
  <si>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</si>
  <si>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</si>
  <si>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</si>
  <si>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</si>
  <si>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</si>
  <si>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</si>
  <si>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</si>
  <si>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</si>
  <si>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</si>
  <si>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</si>
  <si>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</si>
  <si>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</si>
  <si>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</si>
  <si>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</si>
  <si>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</si>
  <si>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</si>
  <si>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</si>
  <si>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</si>
  <si>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</si>
  <si>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</si>
  <si>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</si>
  <si>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</si>
  <si>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</si>
  <si>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</si>
  <si>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</si>
  <si>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</si>
  <si>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</si>
  <si>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</si>
  <si>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</si>
  <si>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</si>
  <si>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</si>
  <si>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</si>
  <si>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</si>
  <si>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</si>
  <si>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</si>
  <si>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</si>
  <si>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</si>
  <si>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</si>
  <si>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</si>
  <si>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</si>
  <si>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</si>
  <si>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</si>
  <si>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</si>
  <si>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</si>
  <si>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</si>
  <si>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</si>
  <si>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</si>
  <si>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</si>
  <si>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</si>
  <si>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</si>
  <si>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</si>
  <si>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</si>
  <si>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</si>
  <si>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</si>
  <si>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</si>
  <si>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</si>
  <si>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</si>
  <si>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</si>
  <si>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</si>
  <si>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</si>
  <si>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</si>
  <si>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</si>
  <si>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</si>
  <si>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</si>
  <si>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</si>
  <si>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</si>
  <si>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</si>
  <si>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</si>
  <si>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</si>
  <si>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</si>
  <si>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</si>
  <si>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</si>
  <si>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</si>
  <si>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</si>
  <si>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</si>
  <si>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</si>
  <si>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</si>
  <si>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</si>
  <si>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</si>
  <si>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</si>
  <si>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</si>
  <si>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</si>
  <si>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</si>
  <si>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</si>
  <si>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</si>
  <si>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</si>
  <si>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</si>
  <si>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</si>
  <si>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</si>
  <si>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</si>
  <si>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</si>
  <si>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</si>
  <si>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</si>
  <si>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</si>
  <si>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</si>
  <si>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</si>
  <si>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</si>
  <si>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</si>
  <si>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</si>
  <si>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</si>
  <si>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</si>
  <si>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</si>
  <si>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</si>
  <si>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</si>
  <si>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</si>
  <si>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</si>
  <si>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</si>
  <si>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</si>
  <si>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</si>
  <si>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</si>
  <si>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</si>
  <si>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</si>
  <si>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</si>
  <si>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</si>
  <si>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</si>
  <si>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</si>
  <si>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</si>
  <si>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</si>
  <si>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</si>
  <si>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</si>
  <si>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</si>
  <si>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</si>
  <si>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</si>
  <si>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</si>
  <si>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</si>
  <si>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</si>
  <si>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</si>
  <si>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</si>
  <si>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</si>
  <si>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</si>
  <si>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</si>
  <si>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</si>
  <si>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</si>
  <si>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</si>
  <si>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</si>
  <si>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</si>
  <si>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</si>
  <si>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</si>
  <si>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</si>
  <si>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</si>
  <si>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</si>
  <si>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</si>
  <si>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</si>
  <si>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</si>
  <si>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</si>
  <si>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</si>
  <si>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</si>
  <si>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</si>
  <si>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</si>
  <si>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</si>
  <si>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</si>
  <si>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</si>
  <si>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</si>
  <si>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</si>
  <si>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</si>
  <si>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</si>
  <si>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</si>
  <si>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</si>
  <si>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</si>
  <si>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</si>
  <si>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</si>
  <si>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</si>
  <si>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</si>
  <si>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</si>
  <si>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</si>
  <si>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</si>
  <si>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</si>
  <si>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</si>
  <si>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</si>
  <si>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</si>
  <si>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</si>
  <si>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</si>
  <si>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</si>
  <si>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</si>
  <si>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</si>
  <si>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</si>
  <si>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</si>
  <si>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</si>
  <si>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</si>
  <si>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</si>
  <si>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</si>
  <si>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</si>
  <si>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</si>
  <si>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</si>
  <si>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</si>
  <si>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</si>
  <si>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</si>
  <si>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</si>
  <si>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</si>
  <si>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</si>
  <si>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</si>
  <si>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</si>
  <si>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</si>
  <si>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</si>
  <si>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</si>
  <si>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</si>
  <si>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</si>
  <si>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</si>
  <si>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</si>
  <si>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</si>
  <si>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</si>
  <si>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</si>
  <si>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</si>
  <si>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</si>
  <si>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</si>
  <si>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</si>
  <si>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</si>
  <si>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</si>
  <si>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</si>
  <si>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</si>
  <si>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</si>
  <si>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</si>
  <si>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</si>
  <si>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</si>
  <si>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</si>
  <si>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</si>
  <si>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</si>
  <si>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</si>
  <si>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</si>
  <si>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</si>
  <si>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</si>
  <si>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</si>
  <si>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</si>
  <si>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</si>
  <si>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</si>
  <si>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</si>
  <si>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</si>
  <si>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</si>
  <si>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</si>
  <si>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</si>
  <si>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</si>
  <si>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</si>
  <si>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</si>
  <si>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</si>
  <si>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</si>
  <si>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</si>
  <si>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</si>
  <si>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</si>
  <si>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</si>
  <si>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</si>
  <si>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</si>
  <si>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</si>
  <si>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</si>
  <si>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</si>
  <si>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</si>
  <si>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</si>
  <si>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</si>
  <si>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</si>
  <si>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</si>
  <si>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</si>
  <si>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</si>
  <si>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</si>
  <si>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</si>
  <si>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</si>
  <si>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</si>
  <si>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</si>
  <si>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</si>
  <si>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</si>
  <si>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</si>
  <si>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</si>
  <si>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</si>
  <si>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</si>
  <si>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</si>
  <si>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</si>
  <si>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</si>
  <si>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</si>
  <si>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</si>
  <si>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</si>
  <si>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</si>
  <si>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</si>
  <si>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</si>
  <si>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</si>
  <si>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</si>
  <si>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</si>
  <si>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</si>
  <si>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</si>
  <si>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</si>
  <si>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</si>
  <si>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</si>
  <si>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</si>
  <si>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</si>
  <si>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</si>
  <si>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</si>
  <si>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</si>
  <si>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</si>
  <si>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</si>
  <si>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</si>
  <si>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</si>
  <si>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</si>
  <si>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</si>
  <si>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</si>
  <si>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</si>
  <si>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</si>
  <si>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</si>
  <si>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</si>
  <si>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</si>
  <si>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</si>
  <si>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</si>
  <si>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</si>
  <si>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</si>
  <si>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</si>
  <si>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</si>
  <si>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</si>
  <si>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</si>
  <si>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</si>
  <si>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</si>
  <si>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</si>
  <si>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</si>
  <si>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</si>
  <si>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</si>
  <si>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</si>
  <si>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</si>
  <si>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</si>
  <si>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</si>
  <si>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</si>
  <si>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</si>
  <si>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</si>
  <si>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</si>
  <si>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</si>
  <si>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</si>
  <si>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</si>
  <si>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</si>
  <si>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</si>
  <si>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</si>
  <si>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</si>
  <si>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</si>
  <si>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</si>
  <si>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</si>
  <si>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</si>
  <si>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</si>
  <si>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</si>
  <si>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</si>
  <si>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</si>
  <si>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</si>
  <si>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</si>
  <si>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</si>
  <si>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</si>
  <si>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</si>
  <si>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</si>
  <si>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</si>
  <si>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</si>
  <si>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</si>
  <si>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</si>
  <si>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</si>
  <si>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</si>
  <si>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</si>
  <si>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</si>
  <si>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</si>
  <si>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</si>
  <si>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</si>
  <si>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</si>
  <si>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</si>
  <si>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</si>
  <si>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</si>
  <si>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</si>
  <si>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</si>
  <si>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</si>
  <si>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</si>
  <si>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</si>
  <si>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</si>
  <si>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</si>
  <si>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</si>
  <si>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</si>
  <si>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</si>
  <si>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</si>
  <si>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</si>
  <si>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</si>
  <si>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</si>
  <si>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</si>
  <si>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</si>
  <si>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</si>
  <si>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</si>
  <si>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</si>
  <si>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</si>
  <si>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</si>
  <si>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</si>
  <si>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</si>
  <si>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</si>
  <si>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</si>
  <si>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</si>
  <si>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</si>
  <si>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</si>
  <si>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</si>
  <si>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</si>
  <si>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</si>
  <si>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</si>
  <si>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</si>
  <si>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</si>
  <si>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</si>
  <si>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</si>
  <si>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</si>
  <si>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</si>
  <si>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</si>
  <si>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</si>
  <si>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</si>
  <si>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</si>
  <si>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</si>
  <si>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</si>
  <si>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</si>
  <si>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</si>
  <si>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</si>
  <si>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</si>
  <si>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</si>
  <si>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</si>
  <si>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</si>
  <si>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</si>
  <si>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</si>
  <si>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</si>
  <si>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</si>
  <si>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</si>
  <si>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</si>
  <si>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</si>
  <si>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</si>
  <si>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</si>
  <si>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</si>
  <si>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</si>
  <si>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</si>
  <si>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</si>
  <si>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</si>
  <si>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</si>
  <si>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</si>
  <si>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</si>
  <si>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</si>
  <si>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</si>
  <si>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</si>
  <si>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</si>
  <si>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</si>
  <si>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</si>
  <si>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</si>
  <si>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</si>
  <si>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</si>
  <si>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</si>
  <si>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</si>
  <si>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</si>
  <si>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</si>
  <si>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</si>
  <si>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</si>
  <si>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</si>
  <si>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</si>
  <si>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</si>
  <si>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</si>
  <si>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</si>
  <si>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</si>
  <si>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</si>
  <si>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</si>
  <si>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</si>
  <si>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</si>
  <si>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</si>
  <si>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</si>
  <si>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</si>
  <si>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</si>
  <si>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</si>
  <si>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</si>
  <si>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</si>
  <si>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</si>
  <si>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</si>
  <si>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</si>
  <si>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</si>
  <si>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</si>
  <si>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</si>
  <si>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</si>
  <si>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</si>
  <si>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</si>
  <si>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</si>
  <si>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</si>
  <si>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</si>
  <si>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</si>
  <si>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</si>
  <si>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</si>
  <si>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</si>
  <si>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</si>
  <si>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</si>
  <si>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</si>
  <si>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</si>
  <si>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</si>
  <si>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</si>
  <si>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</si>
  <si>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</si>
  <si>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</si>
  <si>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</si>
  <si>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</si>
  <si>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</si>
  <si>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</si>
  <si>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</si>
  <si>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</si>
  <si>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</si>
  <si>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</si>
  <si>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</si>
  <si>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</si>
  <si>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</si>
  <si>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</si>
  <si>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</si>
  <si>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</si>
  <si>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</si>
  <si>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</si>
  <si>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</si>
  <si>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</si>
  <si>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</si>
  <si>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</si>
  <si>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</si>
  <si>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</si>
  <si>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</si>
  <si>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</si>
  <si>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</si>
  <si>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</si>
  <si>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</si>
  <si>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</si>
  <si>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</si>
  <si>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</si>
  <si>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</si>
  <si>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</si>
  <si>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</si>
  <si>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</si>
  <si>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</si>
  <si>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</si>
  <si>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</si>
  <si>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</si>
  <si>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</si>
  <si>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</si>
  <si>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</si>
  <si>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</si>
  <si>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</si>
  <si>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</si>
  <si>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</si>
  <si>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</si>
  <si>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</si>
  <si>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</si>
  <si>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</si>
  <si>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</si>
  <si>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</si>
  <si>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</si>
  <si>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</si>
  <si>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</si>
  <si>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</si>
  <si>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</si>
  <si>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</si>
  <si>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</si>
  <si>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</si>
  <si>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</si>
  <si>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</si>
  <si>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</si>
  <si>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</si>
  <si>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</si>
  <si>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</si>
  <si>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</si>
  <si>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</si>
  <si>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</si>
  <si>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</si>
  <si>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</si>
  <si>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</si>
  <si>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</si>
  <si>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</si>
  <si>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</si>
  <si>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</si>
  <si>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</si>
  <si>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</si>
  <si>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</si>
  <si>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</si>
  <si>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</si>
  <si>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</si>
  <si>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</si>
  <si>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</si>
  <si>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</si>
  <si>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</si>
  <si>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</si>
  <si>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</si>
  <si>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</si>
  <si>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</si>
  <si>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</si>
  <si>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</si>
  <si>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</si>
  <si>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</si>
  <si>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</si>
  <si>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</si>
  <si>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</si>
  <si>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</si>
  <si>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</si>
  <si>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</si>
  <si>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</si>
  <si>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</si>
  <si>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</si>
  <si>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</si>
  <si>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</si>
  <si>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</si>
  <si>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</si>
  <si>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</si>
  <si>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</si>
  <si>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</si>
  <si>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</si>
  <si>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</si>
  <si>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</si>
  <si>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</si>
  <si>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</si>
  <si>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</si>
  <si>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</si>
  <si>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</si>
  <si>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</si>
  <si>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</si>
  <si>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</si>
  <si>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</si>
  <si>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</si>
  <si>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</si>
  <si>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</si>
  <si>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</si>
  <si>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</si>
  <si>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</si>
  <si>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</si>
  <si>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</si>
  <si>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</si>
  <si>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</si>
  <si>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</si>
  <si>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</si>
  <si>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</si>
  <si>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</si>
  <si>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</si>
  <si>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</si>
  <si>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</si>
  <si>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</si>
  <si>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</si>
  <si>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</si>
  <si>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</si>
  <si>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</si>
  <si>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</si>
  <si>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</si>
  <si>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</si>
  <si>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</si>
  <si>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</si>
  <si>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</si>
  <si>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</si>
  <si>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</si>
  <si>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</si>
  <si>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</si>
  <si>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</si>
  <si>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</si>
  <si>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</si>
  <si>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</si>
  <si>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</si>
  <si>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</si>
  <si>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</si>
  <si>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</si>
  <si>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</si>
  <si>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</si>
  <si>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</si>
  <si>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</si>
  <si>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</si>
  <si>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</si>
  <si>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</si>
  <si>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</si>
  <si>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</si>
  <si>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</si>
  <si>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</si>
  <si>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</si>
  <si>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</si>
  <si>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</si>
  <si>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</si>
  <si>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</si>
  <si>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</si>
  <si>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</si>
  <si>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</si>
  <si>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</si>
  <si>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</si>
  <si>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</si>
  <si>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</si>
  <si>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</si>
  <si>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</si>
  <si>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</si>
  <si>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</si>
  <si>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</si>
  <si>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</si>
  <si>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</si>
  <si>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</si>
  <si>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</si>
  <si>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</si>
  <si>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</si>
  <si>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</si>
  <si>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</si>
  <si>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</si>
  <si>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</si>
  <si>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</si>
  <si>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</si>
  <si>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</si>
  <si>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</si>
  <si>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</si>
  <si>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</si>
  <si>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</si>
  <si>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</si>
  <si>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</si>
  <si>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</si>
  <si>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</si>
  <si>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</si>
  <si>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</si>
  <si>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</si>
  <si>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</si>
  <si>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</si>
  <si>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</si>
  <si>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</si>
  <si>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</si>
  <si>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</si>
  <si>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</si>
  <si>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</si>
  <si>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</si>
  <si>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</si>
  <si>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</si>
  <si>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</si>
  <si>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</si>
  <si>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</si>
  <si>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</si>
  <si>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</si>
  <si>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</si>
  <si>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</si>
  <si>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</si>
  <si>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</si>
  <si>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</si>
  <si>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</si>
  <si>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</si>
  <si>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</si>
  <si>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</si>
  <si>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</si>
  <si>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</si>
  <si>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</si>
  <si>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</si>
  <si>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</si>
  <si>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</si>
  <si>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</si>
  <si>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</si>
  <si>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</si>
  <si>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</si>
  <si>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</si>
  <si>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</si>
  <si>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</si>
  <si>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</si>
  <si>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</si>
  <si>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</si>
  <si>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</si>
  <si>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</si>
  <si>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</si>
  <si>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</si>
  <si>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</si>
  <si>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</si>
  <si>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</si>
  <si>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</si>
  <si>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</si>
  <si>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</si>
  <si>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</si>
  <si>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</si>
  <si>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</si>
  <si>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</si>
  <si>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</si>
  <si>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</si>
  <si>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</si>
  <si>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</si>
  <si>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</si>
  <si>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</si>
  <si>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</si>
  <si>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</si>
  <si>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</si>
  <si>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</si>
  <si>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</si>
  <si>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</si>
  <si>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</si>
  <si>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</si>
  <si>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</si>
  <si>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</si>
  <si>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</si>
  <si>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</si>
  <si>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</si>
  <si>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</si>
  <si>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</si>
  <si>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</si>
  <si>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</si>
  <si>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</si>
  <si>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</si>
  <si>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</si>
  <si>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</si>
  <si>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</si>
  <si>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</si>
  <si>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</si>
  <si>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</si>
  <si>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</si>
  <si>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</si>
  <si>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</si>
  <si>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</si>
  <si>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</si>
  <si>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</si>
  <si>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</si>
  <si>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</si>
  <si>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</si>
  <si>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</si>
  <si>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</si>
  <si>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</si>
  <si>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</si>
  <si>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</si>
  <si>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</si>
  <si>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</si>
  <si>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</si>
  <si>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</si>
  <si>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</si>
  <si>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</si>
  <si>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</si>
  <si>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</si>
  <si>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</si>
  <si>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</si>
  <si>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</si>
  <si>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</si>
  <si>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</si>
  <si>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</si>
  <si>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</si>
  <si>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</si>
  <si>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</si>
  <si>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</si>
  <si>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</si>
  <si>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</si>
  <si>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</si>
  <si>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</si>
  <si>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</si>
  <si>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</si>
  <si>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</si>
  <si>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</si>
  <si>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</si>
  <si>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</si>
  <si>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</si>
  <si>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</si>
  <si>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</si>
  <si>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</si>
  <si>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</si>
  <si>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</si>
  <si>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</si>
  <si>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</si>
  <si>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</si>
  <si>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</si>
  <si>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</si>
  <si>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</si>
  <si>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</si>
  <si>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</si>
  <si>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</si>
  <si>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</si>
  <si>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</si>
  <si>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</si>
  <si>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</si>
  <si>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</si>
  <si>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</si>
  <si>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</si>
  <si>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</si>
  <si>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</si>
  <si>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</si>
  <si>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</si>
  <si>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</si>
  <si>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</si>
  <si>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</si>
  <si>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</si>
  <si>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</si>
  <si>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</si>
  <si>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</si>
  <si>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</si>
  <si>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</si>
  <si>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</si>
  <si>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</si>
  <si>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</si>
  <si>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</si>
  <si>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</si>
  <si>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</si>
  <si>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</si>
  <si>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</si>
  <si>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</si>
  <si>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</si>
  <si>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</si>
  <si>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</si>
  <si>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</si>
  <si>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</si>
  <si>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</si>
  <si>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</si>
  <si>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</si>
  <si>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</si>
  <si>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</si>
  <si>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</si>
  <si>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</si>
  <si>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</si>
  <si>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</si>
  <si>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</si>
  <si>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</si>
  <si>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</si>
  <si>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</si>
  <si>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</si>
  <si>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</si>
  <si>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</si>
  <si>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</si>
  <si>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</si>
  <si>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</si>
  <si>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</si>
  <si>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</si>
  <si>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</si>
  <si>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</si>
  <si>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</si>
  <si>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</si>
  <si>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</si>
  <si>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</si>
  <si>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</si>
  <si>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</si>
  <si>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</si>
  <si>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</si>
  <si>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</si>
  <si>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</si>
  <si>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</si>
  <si>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</si>
  <si>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</si>
  <si>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</si>
  <si>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</si>
  <si>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</si>
  <si>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</si>
  <si>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</si>
  <si>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</si>
  <si>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</si>
  <si>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</si>
  <si>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</si>
  <si>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</si>
  <si>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</si>
  <si>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</si>
  <si>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</si>
  <si>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</si>
  <si>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</si>
  <si>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</si>
  <si>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</si>
  <si>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</si>
  <si>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</si>
  <si>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</si>
  <si>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</si>
  <si>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</si>
  <si>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</si>
  <si>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</si>
  <si>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</si>
  <si>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</si>
  <si>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</si>
  <si>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</si>
  <si>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</si>
  <si>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</si>
  <si>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</si>
  <si>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</si>
  <si>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</si>
  <si>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</si>
  <si>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</si>
  <si>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</si>
  <si>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</si>
  <si>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</si>
  <si>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</si>
  <si>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</si>
  <si>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</si>
  <si>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</si>
  <si>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</si>
  <si>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</si>
  <si>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</si>
  <si>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</si>
  <si>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</si>
  <si>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</si>
  <si>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</si>
  <si>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</si>
  <si>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</si>
  <si>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</si>
  <si>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</si>
  <si>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</si>
  <si>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</si>
  <si>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</si>
  <si>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</si>
  <si>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</si>
  <si>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</si>
  <si>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</si>
  <si>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</si>
  <si>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</si>
  <si>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</si>
  <si>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</si>
  <si>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</si>
  <si>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</si>
  <si>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</si>
  <si>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</si>
  <si>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</si>
  <si>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</si>
  <si>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</si>
  <si>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</si>
  <si>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</si>
  <si>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</si>
  <si>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</si>
  <si>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</si>
  <si>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</si>
  <si>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</si>
  <si>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</si>
  <si>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</si>
  <si>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</si>
  <si>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</si>
  <si>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</si>
  <si>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</si>
  <si>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</si>
  <si>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</si>
  <si>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</si>
  <si>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</si>
  <si>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</si>
  <si>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</si>
  <si>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</si>
  <si>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</si>
  <si>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</si>
  <si>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</si>
  <si>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</si>
  <si>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</si>
  <si>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</si>
  <si>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</si>
  <si>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</si>
  <si>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</si>
  <si>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</si>
  <si>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</si>
  <si>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</si>
  <si>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</si>
  <si>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</si>
  <si>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</si>
  <si>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</si>
  <si>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</si>
  <si>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</si>
  <si>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</si>
  <si>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</si>
  <si>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</si>
  <si>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</si>
  <si>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</si>
  <si>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</si>
  <si>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</si>
  <si>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</si>
  <si>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</si>
  <si>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</si>
  <si>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</si>
  <si>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</si>
  <si>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</si>
  <si>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</si>
  <si>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</si>
  <si>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</si>
  <si>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</si>
  <si>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</si>
  <si>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</si>
  <si>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</si>
  <si>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</si>
  <si>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</si>
  <si>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</si>
  <si>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</si>
  <si>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</si>
  <si>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</si>
  <si>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</si>
  <si>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</si>
  <si>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</si>
  <si>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</si>
  <si>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</si>
  <si>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</si>
  <si>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</si>
  <si>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</si>
  <si>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</si>
  <si>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</si>
  <si>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</si>
  <si>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</si>
  <si>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</si>
  <si>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</si>
  <si>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</si>
  <si>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</si>
  <si>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</si>
  <si>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</si>
  <si>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</si>
  <si>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</si>
  <si>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</si>
  <si>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</si>
  <si>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</si>
  <si>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</si>
  <si>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</si>
  <si>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</si>
  <si>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</si>
  <si>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</si>
  <si>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</si>
  <si>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</si>
  <si>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</si>
  <si>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</si>
  <si>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</si>
  <si>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</si>
  <si>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</si>
  <si>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</si>
  <si>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</si>
  <si>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</si>
  <si>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</si>
  <si>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</si>
  <si>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</si>
  <si>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</si>
  <si>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</si>
  <si>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</si>
  <si>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</si>
  <si>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</si>
  <si>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</si>
  <si>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</si>
  <si>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</si>
  <si>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</si>
  <si>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</si>
  <si>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</si>
  <si>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</si>
  <si>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</si>
  <si>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</si>
  <si>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</si>
  <si>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</si>
  <si>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</si>
  <si>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</si>
  <si>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</si>
  <si>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</si>
  <si>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</si>
  <si>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</si>
  <si>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</si>
  <si>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</si>
  <si>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</si>
  <si>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</si>
  <si>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</si>
  <si>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</si>
  <si>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</si>
  <si>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</si>
  <si>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</si>
  <si>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</si>
  <si>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</si>
  <si>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</si>
  <si>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</si>
  <si>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</si>
  <si>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</si>
  <si>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</si>
  <si>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</si>
  <si>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</si>
  <si>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</si>
  <si>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</si>
  <si>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</si>
  <si>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</si>
  <si>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</si>
  <si>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</si>
  <si>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</si>
  <si>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</si>
  <si>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</si>
  <si>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</si>
  <si>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</si>
  <si>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</si>
  <si>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</si>
  <si>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</si>
  <si>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</si>
  <si>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</si>
  <si>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</si>
  <si>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</si>
  <si>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</si>
  <si>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</si>
  <si>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</si>
  <si>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</si>
  <si>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</si>
  <si>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</si>
  <si>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</si>
  <si>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</si>
  <si>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</si>
  <si>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</si>
  <si>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</si>
  <si>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</si>
  <si>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</si>
  <si>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</si>
  <si>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</si>
  <si>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</si>
  <si>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</si>
  <si>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</si>
  <si>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</si>
  <si>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</si>
  <si>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</si>
  <si>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</si>
  <si>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</si>
  <si>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</si>
  <si>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</si>
  <si>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</si>
  <si>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</si>
  <si>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</si>
  <si>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</si>
  <si>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</si>
  <si>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</si>
  <si>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</si>
  <si>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</si>
  <si>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</si>
  <si>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</si>
  <si>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</si>
  <si>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</si>
  <si>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</si>
  <si>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</si>
  <si>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</si>
  <si>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</si>
  <si>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</si>
  <si>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</si>
  <si>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</si>
  <si>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</si>
  <si>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</si>
  <si>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</si>
  <si>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</si>
  <si>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</si>
  <si>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</si>
  <si>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</si>
  <si>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</si>
  <si>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</si>
  <si>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</si>
  <si>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</si>
  <si>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</si>
  <si>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</si>
  <si>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</si>
  <si>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</si>
  <si>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</si>
  <si>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</si>
  <si>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</si>
  <si>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</si>
  <si>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</si>
  <si>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</si>
  <si>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</si>
  <si>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</si>
  <si>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</si>
  <si>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</si>
  <si>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</si>
  <si>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</si>
  <si>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</si>
  <si>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</si>
  <si>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</si>
  <si>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</si>
  <si>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</si>
  <si>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</si>
  <si>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</si>
  <si>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</si>
  <si>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</si>
  <si>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</si>
  <si>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</si>
  <si>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</si>
  <si>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</si>
  <si>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</si>
  <si>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</si>
  <si>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</si>
  <si>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</si>
  <si>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</si>
  <si>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</si>
  <si>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</si>
  <si>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</si>
  <si>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</si>
  <si>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</si>
  <si>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</si>
  <si>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</si>
  <si>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</si>
  <si>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</si>
  <si>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</si>
  <si>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</si>
  <si>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</si>
  <si>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</si>
  <si>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</si>
  <si>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</si>
  <si>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</si>
  <si>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</si>
  <si>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</si>
  <si>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</si>
  <si>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</si>
  <si>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</si>
  <si>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</si>
  <si>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</si>
  <si>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</si>
  <si>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</si>
  <si>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</si>
  <si>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</si>
  <si>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</si>
  <si>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</si>
  <si>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</si>
  <si>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</si>
  <si>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</si>
  <si>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</si>
  <si>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</si>
  <si>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</si>
  <si>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</si>
  <si>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</si>
  <si>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</si>
  <si>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</si>
  <si>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</si>
  <si>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</si>
  <si>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</si>
  <si>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</si>
  <si>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</si>
  <si>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</si>
  <si>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</si>
  <si>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</si>
  <si>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</si>
  <si>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</si>
  <si>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</si>
  <si>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</si>
  <si>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</si>
  <si>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</si>
  <si>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</si>
  <si>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</si>
  <si>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</si>
  <si>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</si>
  <si>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</si>
  <si>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</si>
  <si>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</si>
  <si>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</si>
  <si>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</si>
  <si>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</si>
  <si>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</si>
  <si>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</si>
  <si>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</si>
  <si>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</si>
  <si>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</si>
  <si>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</si>
  <si>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</si>
  <si>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</si>
  <si>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</si>
  <si>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</si>
  <si>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</si>
  <si>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</si>
  <si>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</si>
  <si>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</si>
  <si>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</si>
  <si>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</si>
  <si>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</si>
  <si>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</si>
  <si>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</si>
  <si>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</si>
  <si>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</si>
  <si>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</si>
  <si>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</si>
  <si>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</si>
  <si>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</si>
  <si>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</si>
  <si>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</si>
  <si>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</si>
  <si>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</si>
  <si>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</si>
  <si>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</si>
  <si>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</si>
  <si>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</si>
  <si>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</si>
  <si>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</si>
  <si>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</si>
  <si>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</si>
  <si>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</si>
  <si>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</si>
  <si>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</si>
  <si>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</si>
  <si>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</si>
  <si>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</si>
  <si>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</si>
  <si>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</si>
  <si>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</si>
  <si>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</si>
  <si>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</si>
  <si>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</si>
  <si>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</si>
  <si>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</si>
  <si>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</si>
  <si>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</si>
  <si>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</si>
  <si>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</si>
  <si>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</si>
  <si>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</si>
  <si>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</si>
  <si>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</si>
  <si>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</si>
  <si>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</si>
  <si>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</si>
  <si>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</si>
  <si>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</si>
  <si>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</si>
  <si>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</si>
  <si>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</si>
  <si>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</si>
  <si>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</si>
  <si>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</si>
  <si>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</si>
  <si>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</si>
  <si>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</si>
  <si>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</si>
  <si>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</si>
  <si>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</si>
  <si>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</si>
  <si>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</si>
  <si>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</si>
  <si>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</si>
  <si>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</si>
  <si>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</si>
  <si>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</si>
  <si>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</si>
  <si>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</si>
  <si>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</si>
  <si>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</si>
  <si>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</si>
  <si>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</si>
  <si>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</si>
  <si>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</si>
  <si>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</si>
  <si>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</si>
  <si>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</si>
  <si>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</si>
  <si>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</si>
  <si>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</si>
  <si>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</si>
  <si>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</si>
  <si>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</si>
  <si>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</si>
  <si>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</si>
  <si>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</si>
  <si>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</si>
  <si>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</si>
  <si>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</si>
  <si>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</si>
  <si>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</si>
  <si>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</si>
  <si>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</si>
  <si>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</si>
  <si>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</si>
  <si>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</si>
  <si>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</si>
  <si>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</si>
  <si>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</si>
  <si>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</si>
  <si>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</si>
  <si>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</si>
  <si>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</si>
  <si>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</si>
  <si>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</si>
  <si>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</si>
  <si>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</si>
  <si>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</si>
  <si>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</si>
  <si>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</si>
  <si>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</si>
  <si>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</si>
  <si>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</si>
  <si>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</si>
  <si>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</si>
  <si>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</si>
  <si>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</si>
  <si>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</si>
  <si>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</si>
  <si>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</si>
  <si>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</si>
  <si>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</si>
  <si>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</si>
  <si>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</si>
  <si>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</si>
  <si>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</si>
  <si>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</si>
  <si>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</si>
  <si>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</si>
  <si>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</si>
  <si>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</si>
  <si>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</si>
  <si>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</si>
  <si>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</si>
  <si>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</si>
  <si>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</si>
  <si>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</si>
  <si>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</si>
  <si>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</si>
  <si>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</si>
  <si>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</si>
  <si>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</si>
  <si>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</si>
  <si>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</si>
  <si>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</si>
  <si>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</si>
  <si>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</si>
  <si>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</si>
  <si>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</si>
  <si>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</si>
  <si>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</si>
  <si>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</si>
  <si>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</si>
  <si>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</si>
  <si>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</si>
  <si>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</si>
  <si>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</si>
  <si>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</si>
  <si>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</si>
  <si>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</si>
  <si>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</si>
  <si>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</si>
  <si>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</si>
  <si>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</si>
  <si>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</si>
  <si>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</si>
  <si>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</si>
  <si>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</si>
  <si>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</si>
  <si>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</si>
  <si>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</si>
  <si>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</si>
  <si>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</si>
  <si>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</si>
  <si>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</si>
  <si>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</si>
  <si>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</si>
  <si>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</si>
  <si>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</si>
  <si>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</si>
  <si>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</si>
  <si>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</si>
  <si>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</si>
  <si>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</si>
  <si>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</si>
  <si>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</si>
  <si>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</si>
  <si>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</si>
  <si>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</si>
  <si>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</si>
  <si>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</si>
  <si>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</si>
  <si>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</si>
  <si>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</si>
  <si>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</si>
  <si>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</si>
  <si>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</si>
  <si>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</si>
  <si>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</si>
  <si>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</si>
  <si>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</si>
  <si>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</si>
  <si>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</si>
  <si>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</si>
  <si>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</si>
  <si>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</si>
  <si>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</si>
  <si>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</si>
  <si>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</si>
  <si>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</si>
  <si>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</si>
  <si>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</si>
  <si>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</si>
  <si>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</si>
  <si>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</si>
  <si>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</si>
  <si>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</si>
  <si>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</si>
  <si>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</si>
  <si>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</si>
  <si>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</si>
  <si>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</si>
  <si>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</si>
  <si>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</si>
  <si>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</si>
  <si>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</si>
  <si>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</si>
  <si>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</si>
  <si>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</si>
  <si>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</si>
  <si>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</si>
  <si>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</si>
  <si>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</si>
  <si>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</si>
  <si>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</si>
  <si>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</si>
  <si>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</si>
  <si>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</si>
  <si>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</si>
  <si>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</si>
  <si>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</si>
  <si>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</si>
  <si>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</si>
  <si>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</si>
  <si>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</si>
  <si>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</si>
  <si>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</si>
  <si>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</si>
  <si>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</si>
  <si>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</si>
  <si>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</si>
  <si>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</si>
  <si>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</si>
  <si>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</si>
  <si>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</si>
  <si>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</si>
  <si>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</si>
  <si>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</si>
  <si>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</si>
  <si>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</si>
  <si>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</si>
  <si>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</si>
  <si>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</si>
  <si>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</si>
  <si>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</si>
  <si>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</si>
  <si>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</si>
  <si>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</si>
  <si>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</si>
  <si>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</si>
  <si>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</si>
  <si>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</si>
  <si>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</si>
  <si>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</si>
  <si>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</si>
  <si>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</si>
  <si>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</si>
  <si>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</si>
  <si>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</si>
  <si>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</si>
  <si>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</si>
  <si>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</si>
  <si>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</si>
  <si>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</si>
  <si>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</si>
  <si>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</si>
  <si>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</si>
  <si>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</si>
  <si>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</si>
  <si>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</si>
  <si>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</si>
  <si>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</si>
  <si>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</si>
  <si>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</si>
  <si>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</si>
  <si>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</si>
  <si>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</si>
  <si>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</si>
  <si>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</si>
  <si>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</si>
  <si>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</si>
  <si>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</si>
  <si>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</si>
  <si>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</si>
  <si>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</si>
  <si>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</si>
  <si>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</si>
  <si>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</si>
  <si>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</si>
  <si>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</si>
  <si>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</si>
  <si>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</si>
  <si>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</si>
  <si>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</si>
  <si>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</si>
  <si>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</si>
  <si>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</si>
  <si>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</si>
  <si>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</si>
  <si>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</si>
  <si>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</si>
  <si>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</si>
  <si>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</si>
  <si>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</si>
  <si>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</si>
  <si>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</si>
  <si>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</si>
  <si>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</si>
  <si>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</si>
  <si>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</si>
  <si>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</si>
  <si>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</si>
  <si>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</si>
  <si>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</si>
  <si>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</si>
  <si>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</si>
  <si>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</si>
  <si>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</si>
  <si>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</si>
  <si>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</si>
  <si>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</si>
  <si>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</si>
  <si>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</si>
  <si>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</si>
  <si>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</si>
  <si>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</si>
  <si>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</si>
  <si>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</si>
  <si>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</si>
  <si>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</si>
  <si>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</si>
  <si>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</si>
  <si>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</si>
  <si>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</si>
  <si>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</si>
  <si>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</si>
  <si>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</si>
  <si>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</si>
  <si>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</si>
  <si>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</si>
  <si>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</si>
  <si>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</si>
  <si>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</si>
  <si>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</si>
  <si>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</si>
  <si>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</si>
  <si>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</si>
  <si>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</si>
  <si>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</si>
  <si>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</si>
  <si>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</si>
  <si>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</si>
  <si>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</si>
  <si>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</si>
  <si>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</si>
  <si>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</si>
  <si>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</si>
  <si>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</si>
  <si>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</si>
  <si>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</si>
  <si>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</si>
  <si>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</si>
  <si>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</si>
  <si>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</si>
  <si>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</si>
  <si>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</si>
  <si>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</si>
  <si>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</si>
  <si>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</si>
  <si>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</si>
  <si>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</si>
  <si>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</si>
  <si>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</si>
  <si>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</si>
  <si>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</si>
  <si>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</si>
  <si>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</si>
  <si>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</si>
  <si>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</si>
  <si>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</si>
  <si>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</si>
  <si>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</si>
  <si>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</si>
  <si>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</si>
  <si>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</si>
  <si>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</si>
  <si>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</si>
  <si>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</si>
  <si>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</si>
  <si>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</si>
  <si>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</si>
  <si>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</si>
  <si>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</si>
  <si>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</si>
  <si>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</si>
  <si>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</si>
  <si>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</si>
  <si>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</si>
  <si>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</si>
  <si>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</si>
  <si>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</si>
  <si>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</si>
  <si>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</si>
  <si>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</si>
  <si>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</si>
  <si>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</si>
  <si>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</si>
  <si>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</si>
  <si>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</si>
  <si>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</si>
  <si>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</si>
  <si>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</si>
  <si>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</si>
  <si>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</si>
  <si>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</si>
  <si>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</si>
  <si>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</si>
  <si>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</si>
  <si>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</si>
  <si>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</si>
  <si>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</si>
  <si>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</si>
  <si>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</si>
  <si>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</si>
  <si>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</si>
  <si>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</si>
  <si>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</si>
  <si>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</si>
  <si>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</si>
  <si>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</si>
  <si>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</si>
  <si>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</si>
  <si>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</si>
  <si>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</si>
  <si>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</si>
  <si>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</si>
  <si>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</si>
  <si>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</si>
  <si>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</si>
  <si>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</si>
  <si>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</si>
  <si>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</si>
  <si>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</si>
  <si>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</si>
  <si>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</si>
  <si>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</si>
  <si>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</si>
  <si>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</si>
  <si>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</si>
  <si>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</si>
  <si>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</si>
  <si>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</si>
  <si>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</si>
  <si>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</si>
  <si>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</si>
  <si>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</si>
  <si>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</si>
  <si>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</si>
  <si>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</si>
  <si>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</si>
  <si>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</si>
  <si>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</si>
  <si>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</si>
  <si>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</si>
  <si>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</si>
  <si>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</si>
  <si>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</si>
  <si>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</si>
  <si>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</si>
  <si>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</si>
  <si>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</si>
  <si>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</si>
  <si>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</si>
  <si>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</si>
  <si>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</si>
  <si>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</si>
  <si>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</si>
  <si>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</si>
  <si>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</si>
  <si>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</si>
  <si>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</si>
  <si>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</si>
  <si>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</si>
  <si>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</si>
  <si>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</si>
  <si>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</si>
  <si>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</si>
  <si>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</si>
  <si>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</si>
  <si>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</si>
  <si>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</si>
  <si>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</si>
  <si>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</si>
  <si>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</si>
  <si>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</si>
  <si>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</si>
  <si>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</si>
  <si>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</si>
  <si>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</si>
  <si>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</si>
  <si>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</si>
  <si>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</si>
  <si>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</si>
  <si>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</si>
  <si>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</si>
  <si>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</si>
  <si>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</si>
  <si>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</si>
  <si>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</si>
  <si>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</si>
  <si>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</si>
  <si>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</si>
  <si>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</si>
  <si>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</si>
  <si>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</si>
  <si>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</si>
  <si>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</si>
  <si>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</si>
  <si>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</si>
  <si>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</si>
  <si>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</si>
  <si>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</si>
  <si>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</si>
  <si>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</si>
  <si>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</si>
  <si>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</si>
  <si>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</si>
  <si>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</si>
  <si>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</si>
  <si>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</si>
  <si>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</si>
  <si>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</si>
  <si>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</si>
  <si>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</si>
  <si>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</si>
  <si>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</si>
  <si>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</si>
  <si>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</si>
  <si>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</si>
  <si>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</si>
  <si>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</si>
  <si>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</si>
  <si>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</si>
  <si>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</si>
  <si>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</si>
  <si>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</si>
  <si>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</si>
  <si>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</si>
  <si>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</si>
  <si>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</si>
  <si>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</si>
  <si>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</si>
  <si>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</si>
  <si>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</si>
  <si>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</si>
  <si>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</si>
  <si>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</si>
  <si>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</si>
  <si>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</si>
  <si>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</si>
  <si>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</si>
  <si>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</si>
  <si>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</si>
  <si>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</si>
  <si>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</si>
  <si>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</si>
  <si>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</si>
  <si>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</si>
  <si>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</si>
  <si>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</si>
  <si>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</si>
  <si>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</si>
  <si>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</si>
  <si>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</si>
  <si>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</si>
  <si>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</si>
  <si>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</si>
  <si>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</si>
  <si>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</si>
  <si>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</si>
  <si>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</si>
  <si>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</si>
  <si>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</si>
  <si>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</si>
  <si>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</si>
  <si>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</si>
  <si>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</si>
  <si>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</si>
  <si>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</si>
  <si>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</si>
  <si>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</si>
  <si>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</si>
  <si>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</si>
  <si>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</si>
  <si>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</si>
  <si>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</si>
  <si>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</si>
  <si>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</si>
  <si>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</si>
  <si>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</si>
  <si>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</si>
  <si>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</si>
  <si>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</si>
  <si>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</si>
  <si>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</si>
  <si>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</si>
  <si>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</si>
  <si>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</si>
  <si>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</si>
  <si>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</si>
  <si>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</si>
  <si>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</si>
  <si>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</si>
  <si>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</si>
  <si>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</si>
  <si>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</si>
  <si>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</si>
  <si>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</si>
  <si>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</si>
  <si>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</si>
  <si>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</si>
  <si>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</si>
  <si>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</si>
  <si>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</si>
  <si>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</si>
  <si>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</si>
  <si>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</si>
  <si>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</si>
  <si>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</si>
  <si>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</si>
  <si>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</si>
  <si>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</si>
  <si>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</si>
  <si>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</si>
  <si>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</si>
  <si>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</si>
  <si>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</si>
  <si>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</si>
  <si>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</si>
  <si>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</si>
  <si>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</si>
  <si>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</si>
  <si>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</si>
  <si>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</si>
  <si>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</si>
  <si>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</si>
  <si>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</si>
  <si>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</si>
  <si>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</si>
  <si>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</si>
  <si>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</si>
  <si>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</si>
  <si>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</si>
  <si>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</si>
  <si>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</si>
  <si>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</si>
  <si>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</si>
  <si>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</si>
  <si>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</si>
  <si>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</si>
  <si>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</si>
  <si>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</si>
  <si>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</si>
  <si>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</si>
  <si>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</si>
  <si>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</si>
  <si>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</si>
  <si>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</si>
  <si>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</si>
  <si>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</si>
  <si>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</si>
  <si>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</si>
  <si>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</si>
  <si>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</si>
  <si>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</si>
  <si>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</si>
  <si>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</si>
  <si>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</si>
  <si>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</si>
  <si>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</si>
  <si>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</si>
  <si>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</si>
  <si>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</si>
  <si>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</si>
  <si>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</si>
  <si>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</si>
  <si>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</si>
  <si>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</si>
  <si>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</si>
  <si>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</si>
  <si>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</si>
  <si>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</si>
  <si>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</si>
  <si>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</si>
  <si>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</si>
  <si>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</si>
  <si>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</si>
  <si>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</si>
  <si>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</si>
  <si>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</si>
  <si>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</si>
  <si>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</si>
  <si>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</si>
  <si>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</si>
  <si>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</si>
  <si>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</si>
  <si>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</si>
  <si>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</si>
  <si>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</si>
  <si>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</si>
  <si>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</si>
  <si>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</si>
  <si>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</si>
  <si>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</si>
  <si>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</si>
  <si>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</si>
  <si>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</si>
  <si>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</si>
  <si>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</si>
  <si>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</si>
  <si>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</si>
  <si>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</si>
  <si>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</si>
  <si>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</si>
  <si>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</si>
  <si>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</si>
  <si>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</si>
  <si>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</si>
  <si>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</si>
  <si>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</si>
  <si>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</si>
  <si>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</si>
  <si>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</si>
  <si>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</si>
  <si>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</si>
  <si>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</si>
  <si>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</si>
  <si>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</si>
  <si>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</si>
  <si>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</si>
  <si>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</si>
  <si>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</si>
  <si>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</si>
  <si>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</si>
  <si>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</si>
  <si>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</si>
  <si>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</si>
  <si>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</si>
  <si>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</si>
  <si>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</si>
  <si>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</si>
  <si>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</si>
  <si>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</si>
  <si>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</si>
  <si>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</si>
  <si>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</si>
  <si>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</si>
  <si>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</si>
  <si>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</si>
  <si>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</si>
  <si>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</si>
  <si>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</si>
  <si>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</si>
  <si>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</si>
  <si>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</si>
  <si>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</si>
  <si>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</si>
  <si>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</si>
  <si>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</si>
  <si>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</si>
  <si>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</si>
  <si>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</si>
  <si>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</si>
  <si>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</si>
  <si>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</si>
  <si>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</si>
  <si>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</si>
  <si>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</si>
  <si>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</si>
  <si>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</si>
  <si>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</si>
  <si>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</si>
  <si>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</si>
  <si>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</si>
  <si>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</si>
  <si>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</si>
  <si>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</si>
  <si>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</si>
  <si>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</si>
  <si>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</si>
  <si>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</si>
  <si>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</si>
  <si>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</si>
  <si>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</si>
  <si>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</si>
  <si>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</si>
  <si>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</si>
  <si>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</si>
  <si>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</si>
  <si>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</si>
  <si>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</si>
  <si>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</si>
  <si>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</si>
  <si>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</si>
  <si>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</si>
  <si>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</si>
  <si>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</si>
  <si>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</si>
  <si>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</si>
  <si>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</si>
  <si>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</si>
  <si>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</si>
  <si>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</si>
  <si>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</si>
  <si>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</si>
  <si>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</si>
  <si>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</si>
  <si>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</si>
  <si>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</si>
  <si>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</si>
  <si>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</si>
  <si>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</si>
  <si>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</si>
  <si>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</si>
  <si>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</si>
  <si>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</si>
  <si>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</si>
  <si>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</si>
  <si>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</si>
  <si>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</si>
  <si>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</si>
  <si>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</si>
  <si>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</si>
  <si>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</si>
  <si>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</si>
  <si>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</si>
  <si>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</si>
  <si>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</si>
  <si>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</si>
  <si>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</si>
  <si>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</si>
  <si>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</si>
  <si>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</si>
  <si>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</si>
  <si>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</si>
  <si>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</si>
  <si>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</si>
  <si>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</si>
  <si>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</si>
  <si>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</si>
  <si>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</si>
  <si>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</si>
  <si>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</si>
  <si>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</si>
  <si>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</si>
  <si>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</si>
  <si>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</si>
  <si>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</si>
  <si>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</si>
  <si>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</si>
  <si>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</si>
  <si>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</si>
  <si>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</si>
  <si>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</si>
  <si>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</si>
  <si>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</si>
  <si>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</si>
  <si>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</si>
  <si>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</si>
  <si>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</si>
  <si>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</si>
  <si>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</si>
  <si>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</si>
  <si>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</si>
  <si>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</si>
  <si>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</si>
  <si>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</si>
  <si>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</si>
  <si>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</si>
  <si>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</si>
  <si>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</si>
  <si>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</si>
  <si>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</si>
  <si>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</si>
  <si>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</si>
  <si>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</si>
  <si>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</si>
  <si>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</si>
  <si>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</si>
  <si>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</si>
  <si>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</si>
  <si>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</si>
  <si>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</si>
  <si>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</si>
  <si>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</si>
  <si>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</si>
  <si>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</si>
  <si>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</si>
  <si>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</si>
  <si>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</si>
  <si>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</si>
  <si>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</si>
  <si>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</si>
  <si>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</si>
  <si>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</si>
  <si>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</si>
  <si>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</si>
  <si>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</si>
  <si>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</si>
  <si>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</si>
  <si>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</si>
  <si>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</si>
  <si>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</si>
  <si>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</si>
  <si>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</si>
  <si>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</si>
  <si>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</si>
  <si>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</si>
  <si>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</si>
  <si>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</si>
  <si>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</si>
  <si>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</si>
  <si>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</si>
  <si>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</si>
  <si>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</si>
  <si>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</si>
  <si>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</si>
  <si>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</si>
  <si>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</si>
  <si>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</si>
  <si>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</si>
  <si>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</si>
  <si>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</si>
  <si>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</si>
  <si>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</si>
  <si>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</si>
  <si>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</si>
  <si>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</si>
  <si>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</si>
  <si>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</si>
  <si>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</si>
  <si>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</si>
  <si>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</si>
  <si>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</si>
  <si>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</si>
  <si>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</si>
  <si>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</si>
  <si>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</si>
  <si>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</si>
  <si>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</si>
  <si>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</si>
  <si>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</si>
  <si>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</si>
  <si>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</si>
  <si>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</si>
  <si>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</si>
  <si>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</si>
  <si>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</si>
  <si>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</si>
  <si>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</si>
  <si>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</si>
  <si>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</si>
  <si>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</si>
  <si>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</si>
  <si>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</si>
  <si>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</si>
  <si>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</si>
  <si>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</si>
  <si>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</si>
  <si>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</si>
  <si>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</si>
  <si>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</si>
  <si>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</si>
  <si>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</si>
  <si>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</si>
  <si>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</si>
  <si>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</si>
  <si>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</si>
  <si>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</si>
  <si>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</si>
  <si>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</si>
  <si>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</si>
  <si>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</si>
  <si>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</si>
  <si>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</si>
  <si>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</si>
  <si>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</si>
  <si>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</si>
  <si>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</si>
  <si>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</si>
  <si>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</si>
  <si>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</si>
  <si>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</si>
  <si>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</si>
  <si>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</si>
  <si>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</si>
  <si>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</si>
  <si>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</si>
  <si>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</si>
  <si>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</si>
  <si>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</si>
  <si>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</si>
  <si>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</si>
  <si>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</si>
  <si>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</si>
  <si>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</si>
  <si>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</si>
  <si>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</si>
  <si>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</si>
  <si>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</si>
  <si>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</si>
  <si>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</si>
  <si>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</si>
  <si>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</si>
  <si>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</si>
  <si>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</si>
  <si>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</si>
  <si>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</si>
  <si>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</si>
  <si>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</si>
  <si>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</si>
  <si>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</si>
  <si>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</si>
  <si>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</si>
  <si>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</si>
  <si>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</si>
  <si>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</si>
  <si>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</si>
  <si>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</si>
  <si>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</si>
  <si>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</si>
  <si>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</si>
  <si>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</si>
  <si>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</si>
  <si>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</si>
  <si>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</si>
  <si>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</si>
  <si>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</si>
  <si>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</si>
  <si>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</si>
  <si>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</si>
  <si>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</si>
  <si>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</si>
  <si>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</si>
  <si>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</si>
  <si>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</si>
  <si>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</si>
  <si>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</si>
  <si>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</si>
  <si>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</si>
  <si>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</si>
  <si>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</si>
  <si>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</si>
  <si>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</si>
  <si>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</si>
  <si>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</si>
  <si>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</si>
  <si>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</si>
  <si>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</si>
  <si>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</si>
  <si>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</si>
  <si>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</si>
  <si>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</si>
  <si>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</si>
  <si>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</si>
  <si>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</si>
  <si>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</si>
  <si>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</si>
  <si>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</si>
  <si>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</si>
  <si>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</si>
  <si>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</si>
  <si>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</si>
  <si>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</si>
  <si>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</si>
  <si>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</si>
  <si>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</si>
  <si>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</si>
  <si>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</si>
  <si>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</si>
  <si>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</si>
  <si>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</si>
  <si>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</si>
  <si>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</si>
  <si>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</si>
  <si>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</si>
  <si>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</si>
  <si>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</si>
  <si>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</si>
  <si>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</si>
  <si>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</si>
  <si>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</si>
  <si>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</si>
  <si>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</si>
  <si>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</si>
  <si>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</si>
  <si>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</si>
  <si>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</si>
  <si>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</si>
  <si>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</si>
  <si>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</si>
  <si>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</si>
  <si>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</si>
  <si>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</si>
  <si>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</si>
  <si>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</si>
  <si>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</si>
  <si>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</si>
  <si>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</si>
  <si>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</si>
  <si>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</si>
  <si>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</si>
  <si>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</si>
  <si>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</si>
  <si>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</si>
  <si>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</si>
  <si>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</si>
  <si>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</si>
  <si>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</si>
  <si>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</si>
  <si>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</si>
  <si>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</si>
  <si>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</si>
  <si>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</si>
  <si>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</si>
  <si>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</si>
  <si>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</si>
  <si>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</si>
  <si>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</si>
  <si>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</si>
  <si>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</si>
  <si>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</si>
  <si>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</si>
  <si>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</si>
  <si>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</si>
  <si>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</si>
  <si>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</si>
  <si>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</si>
  <si>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</si>
  <si>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</si>
  <si>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</si>
  <si>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</si>
  <si>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</si>
  <si>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</si>
  <si>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</si>
  <si>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</si>
  <si>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</si>
  <si>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</si>
  <si>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</si>
  <si>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</si>
  <si>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</si>
  <si>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</si>
  <si>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</si>
  <si>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</si>
  <si>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</si>
  <si>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</si>
  <si>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</si>
  <si>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</si>
  <si>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</si>
  <si>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</si>
  <si>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</si>
  <si>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</si>
  <si>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</si>
  <si>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</si>
  <si>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</si>
  <si>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</si>
  <si>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</si>
  <si>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</si>
  <si>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</si>
  <si>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</si>
  <si>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</si>
  <si>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</si>
  <si>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</si>
  <si>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</si>
  <si>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</si>
  <si>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</si>
  <si>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</si>
  <si>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</si>
  <si>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</si>
  <si>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</si>
  <si>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</si>
  <si>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</si>
  <si>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</si>
  <si>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</si>
  <si>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</si>
  <si>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</si>
  <si>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</si>
  <si>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</si>
  <si>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</si>
  <si>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</si>
  <si>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</si>
  <si>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</si>
  <si>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</si>
  <si>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</si>
  <si>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</si>
  <si>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</si>
  <si>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</si>
  <si>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</si>
  <si>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</si>
  <si>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</si>
  <si>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</si>
  <si>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</si>
  <si>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</si>
  <si>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</si>
  <si>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</si>
  <si>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</si>
  <si>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</si>
  <si>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</si>
  <si>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</si>
  <si>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</si>
  <si>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</si>
  <si>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</si>
  <si>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</si>
  <si>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</si>
  <si>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</si>
  <si>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</si>
  <si>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</si>
  <si>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</si>
  <si>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</si>
  <si>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</si>
  <si>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</si>
  <si>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</si>
  <si>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</si>
  <si>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</si>
  <si>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</si>
  <si>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</si>
  <si>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</si>
  <si>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</si>
  <si>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</si>
  <si>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</si>
  <si>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</si>
  <si>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</si>
  <si>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</si>
  <si>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</si>
  <si>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</si>
  <si>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</si>
  <si>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</si>
  <si>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</si>
  <si>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</si>
  <si>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</si>
  <si>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</si>
  <si>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</si>
  <si>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</si>
  <si>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</si>
  <si>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</si>
  <si>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</si>
  <si>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</si>
  <si>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</si>
  <si>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</si>
  <si>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</si>
  <si>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</si>
  <si>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</si>
  <si>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</si>
  <si>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</si>
  <si>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</si>
  <si>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</si>
  <si>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</si>
  <si>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</si>
  <si>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</si>
  <si>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</si>
  <si>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</si>
  <si>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</si>
  <si>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</si>
  <si>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</si>
  <si>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</si>
  <si>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</si>
  <si>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</si>
  <si>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</si>
  <si>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</si>
  <si>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</si>
  <si>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</si>
  <si>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</si>
  <si>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</si>
  <si>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</si>
  <si>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</si>
  <si>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</si>
  <si>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</si>
  <si>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</si>
  <si>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</si>
  <si>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</si>
  <si>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</si>
  <si>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</si>
  <si>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</si>
  <si>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</si>
  <si>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</si>
  <si>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</si>
  <si>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</si>
  <si>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</si>
  <si>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</si>
  <si>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</si>
  <si>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</si>
  <si>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</si>
  <si>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</si>
  <si>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</si>
  <si>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</si>
  <si>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</si>
  <si>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</si>
  <si>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</si>
  <si>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</si>
  <si>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</si>
  <si>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</si>
  <si>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</si>
  <si>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</si>
  <si>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</si>
  <si>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</si>
  <si>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</si>
  <si>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</si>
  <si>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</si>
  <si>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</si>
  <si>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</si>
  <si>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</si>
  <si>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</si>
  <si>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</si>
  <si>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</si>
  <si>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</si>
  <si>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</si>
  <si>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</si>
  <si>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</si>
  <si>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</si>
  <si>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</si>
  <si>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</si>
  <si>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</si>
  <si>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</si>
  <si>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</si>
  <si>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</si>
  <si>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</si>
  <si>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</si>
  <si>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</si>
  <si>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</si>
  <si>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</si>
  <si>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</si>
  <si>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</si>
  <si>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</si>
  <si>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</si>
  <si>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</si>
  <si>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</si>
  <si>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</si>
  <si>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</si>
  <si>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</si>
  <si>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</si>
  <si>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</si>
  <si>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</si>
  <si>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</si>
  <si>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</si>
  <si>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</si>
  <si>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</si>
  <si>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</si>
  <si>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</si>
  <si>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</si>
  <si>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</si>
  <si>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</si>
  <si>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</si>
  <si>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</si>
  <si>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</si>
  <si>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</si>
  <si>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</si>
  <si>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</si>
  <si>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</si>
  <si>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</si>
  <si>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</si>
  <si>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</si>
  <si>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</si>
  <si>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</si>
  <si>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</si>
  <si>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</si>
  <si>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</si>
  <si>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</si>
  <si>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</si>
  <si>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</si>
  <si>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</si>
  <si>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</si>
  <si>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</si>
  <si>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</si>
  <si>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</si>
  <si>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</si>
  <si>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</si>
  <si>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</si>
  <si>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</si>
  <si>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</si>
  <si>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</si>
  <si>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</si>
  <si>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</si>
  <si>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</si>
  <si>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</si>
  <si>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</si>
  <si>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</si>
  <si>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</si>
  <si>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</si>
  <si>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</si>
  <si>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</si>
  <si>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</si>
  <si>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</si>
  <si>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</si>
  <si>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</si>
  <si>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</si>
  <si>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</si>
  <si>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</si>
  <si>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</si>
  <si>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</si>
  <si>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</si>
  <si>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</si>
  <si>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</si>
  <si>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</si>
  <si>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</si>
  <si>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</si>
  <si>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</si>
  <si>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</si>
  <si>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</si>
  <si>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</si>
  <si>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</si>
  <si>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</si>
  <si>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</si>
  <si>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</si>
  <si>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</si>
  <si>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</si>
  <si>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</si>
  <si>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</si>
  <si>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</si>
  <si>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</si>
  <si>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</si>
  <si>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</si>
  <si>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</si>
  <si>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</si>
  <si>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</si>
  <si>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</si>
  <si>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</si>
  <si>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</si>
  <si>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</si>
  <si>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</si>
  <si>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</si>
  <si>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</si>
  <si>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</si>
  <si>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</si>
  <si>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</si>
  <si>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</si>
  <si>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</si>
  <si>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</si>
  <si>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</si>
  <si>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</si>
  <si>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</si>
  <si>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</si>
  <si>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</si>
  <si>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</si>
  <si>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</si>
  <si>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</si>
  <si>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</si>
  <si>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</si>
  <si>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</si>
  <si>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</si>
  <si>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</si>
  <si>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</si>
  <si>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</si>
  <si>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</si>
  <si>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</si>
  <si>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</si>
  <si>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</si>
  <si>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</si>
  <si>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</si>
  <si>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</si>
  <si>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</si>
  <si>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</si>
  <si>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</si>
  <si>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</si>
  <si>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</si>
  <si>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</si>
  <si>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</si>
  <si>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</si>
  <si>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</si>
  <si>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</si>
  <si>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</si>
  <si>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</si>
  <si>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</si>
  <si>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</si>
  <si>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</si>
  <si>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</si>
  <si>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</si>
  <si>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</si>
  <si>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</si>
  <si>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</si>
  <si>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</si>
  <si>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</si>
  <si>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</si>
  <si>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</si>
  <si>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</si>
  <si>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</si>
  <si>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</si>
  <si>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</si>
  <si>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</si>
  <si>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</si>
  <si>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</si>
  <si>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</si>
  <si>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</si>
  <si>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</si>
  <si>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</si>
  <si>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</si>
  <si>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</si>
  <si>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</si>
  <si>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</si>
  <si>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</si>
  <si>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</si>
  <si>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</si>
  <si>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</si>
  <si>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</si>
  <si>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</si>
  <si>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</si>
  <si>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</si>
  <si>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</si>
  <si>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</si>
  <si>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</si>
  <si>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</si>
  <si>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</si>
  <si>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</si>
  <si>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</si>
  <si>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</si>
  <si>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</si>
  <si>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</si>
  <si>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</si>
  <si>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</si>
  <si>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</si>
  <si>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</si>
  <si>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</si>
  <si>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</si>
  <si>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</si>
  <si>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</si>
  <si>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</si>
  <si>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</si>
  <si>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</si>
  <si>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</si>
  <si>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</si>
  <si>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</si>
  <si>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</si>
  <si>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</si>
  <si>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</si>
  <si>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</si>
  <si>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</si>
  <si>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</si>
  <si>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</si>
  <si>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</si>
  <si>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</si>
  <si>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</si>
  <si>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</si>
  <si>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</si>
  <si>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</si>
  <si>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</si>
  <si>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</si>
  <si>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</si>
  <si>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</si>
  <si>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</si>
  <si>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</si>
  <si>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</si>
  <si>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</si>
  <si>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</si>
  <si>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</si>
  <si>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</si>
  <si>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</si>
  <si>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</si>
  <si>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</si>
  <si>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</si>
  <si>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</si>
  <si>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</si>
  <si>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</si>
  <si>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</si>
  <si>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</si>
  <si>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</si>
  <si>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</si>
  <si>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</si>
  <si>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</si>
  <si>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</si>
  <si>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</si>
  <si>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</si>
  <si>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</si>
  <si>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</si>
  <si>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</si>
  <si>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</si>
  <si>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</si>
  <si>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</si>
  <si>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</si>
  <si>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</si>
  <si>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</si>
  <si>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</si>
  <si>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</si>
  <si>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</si>
  <si>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</si>
  <si>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</si>
  <si>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</si>
  <si>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</si>
  <si>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</si>
  <si>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</si>
  <si>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</si>
  <si>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</si>
  <si>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</si>
  <si>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</si>
  <si>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</si>
  <si>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</si>
  <si>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</si>
  <si>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</si>
  <si>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</si>
  <si>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</si>
  <si>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</si>
  <si>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</si>
  <si>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</si>
  <si>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</si>
  <si>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</si>
  <si>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</si>
  <si>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</si>
  <si>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</si>
  <si>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</si>
  <si>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</si>
  <si>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</si>
  <si>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</si>
  <si>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</si>
  <si>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</si>
  <si>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</si>
  <si>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</si>
  <si>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</si>
  <si>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</si>
  <si>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</si>
  <si>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</si>
  <si>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</si>
  <si>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</si>
  <si>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</si>
  <si>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</si>
  <si>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</si>
  <si>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</si>
  <si>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</si>
  <si>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</si>
  <si>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</si>
  <si>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</si>
  <si>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</si>
  <si>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</si>
  <si>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</si>
  <si>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</si>
  <si>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</si>
  <si>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</si>
  <si>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</si>
  <si>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</si>
  <si>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</si>
  <si>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</si>
  <si>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</si>
  <si>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</si>
  <si>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</si>
  <si>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</si>
  <si>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</si>
  <si>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</si>
  <si>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</si>
  <si>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</si>
  <si>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</si>
  <si>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</si>
  <si>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</si>
  <si>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</si>
  <si>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</si>
  <si>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</si>
  <si>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</si>
  <si>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</si>
  <si>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</si>
  <si>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</si>
  <si>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</si>
  <si>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</si>
  <si>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</si>
  <si>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</si>
  <si>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</si>
  <si>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</si>
  <si>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</si>
  <si>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</si>
  <si>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</si>
  <si>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</si>
  <si>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</si>
  <si>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</si>
  <si>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</si>
  <si>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</si>
  <si>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</si>
  <si>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</si>
  <si>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</si>
  <si>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</si>
  <si>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</si>
  <si>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</si>
  <si>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</si>
  <si>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</si>
  <si>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</si>
  <si>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</si>
  <si>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</si>
  <si>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</si>
  <si>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</si>
  <si>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</si>
  <si>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</si>
  <si>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</si>
  <si>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</si>
  <si>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</si>
  <si>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</si>
  <si>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</si>
  <si>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</si>
  <si>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</si>
  <si>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</si>
  <si>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</si>
  <si>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</si>
  <si>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</si>
  <si>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</si>
  <si>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</si>
  <si>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</si>
  <si>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</si>
  <si>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</si>
  <si>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</si>
  <si>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</si>
  <si>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</si>
  <si>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</si>
  <si>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</si>
  <si>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</si>
  <si>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</si>
  <si>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</si>
  <si>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</si>
  <si>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</si>
  <si>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</si>
  <si>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</si>
  <si>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</si>
  <si>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</si>
  <si>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</si>
  <si>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</si>
  <si>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</si>
  <si>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</si>
  <si>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</si>
  <si>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</si>
  <si>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</si>
  <si>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</si>
  <si>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</si>
  <si>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</si>
  <si>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</si>
  <si>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</si>
  <si>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</si>
  <si>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</si>
  <si>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</si>
  <si>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</si>
  <si>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</si>
  <si>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</si>
  <si>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</si>
  <si>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</si>
  <si>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</si>
  <si>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</si>
  <si>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</si>
  <si>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</si>
  <si>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</si>
  <si>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</si>
  <si>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</si>
  <si>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</si>
  <si>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</si>
  <si>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</si>
  <si>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</si>
  <si>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</si>
  <si>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</si>
  <si>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</si>
  <si>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</si>
  <si>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</si>
  <si>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</si>
  <si>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</si>
  <si>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</si>
  <si>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</si>
  <si>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</si>
  <si>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</si>
  <si>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</si>
  <si>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</si>
  <si>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</si>
  <si>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</si>
  <si>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</si>
  <si>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</si>
  <si>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</si>
  <si>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</si>
  <si>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</si>
  <si>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</si>
  <si>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</si>
  <si>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</si>
  <si>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</si>
  <si>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</si>
  <si>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</si>
  <si>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</si>
  <si>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</si>
  <si>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</si>
  <si>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</si>
  <si>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</si>
  <si>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</si>
  <si>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</si>
  <si>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</si>
  <si>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</si>
  <si>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</si>
  <si>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</si>
  <si>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</si>
  <si>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</si>
  <si>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</si>
  <si>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</si>
  <si>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</si>
  <si>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</si>
  <si>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</si>
  <si>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</si>
  <si>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</si>
  <si>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</si>
  <si>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</si>
  <si>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</si>
  <si>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</si>
  <si>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</si>
  <si>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</si>
  <si>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</si>
  <si>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</si>
  <si>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</si>
  <si>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</si>
  <si>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</si>
  <si>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</si>
  <si>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</si>
  <si>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</si>
  <si>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</si>
  <si>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</si>
  <si>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</si>
  <si>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</si>
  <si>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</si>
  <si>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</si>
  <si>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</si>
  <si>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</si>
  <si>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</si>
  <si>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</si>
  <si>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</si>
  <si>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</si>
  <si>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</si>
  <si>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</si>
  <si>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</si>
  <si>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</si>
  <si>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</si>
  <si>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</si>
  <si>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</si>
  <si>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</si>
  <si>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</si>
  <si>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</si>
  <si>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</si>
  <si>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</si>
  <si>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</si>
  <si>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</si>
  <si>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</si>
  <si>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</si>
  <si>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</si>
  <si>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</si>
  <si>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</si>
  <si>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</si>
  <si>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</si>
  <si>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</si>
  <si>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</si>
  <si>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</si>
  <si>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</si>
  <si>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</si>
  <si>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</si>
  <si>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</si>
  <si>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</si>
  <si>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</si>
  <si>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</si>
  <si>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</si>
  <si>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</si>
  <si>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</si>
  <si>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</si>
  <si>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</si>
  <si>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</si>
  <si>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</si>
  <si>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</si>
  <si>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</si>
  <si>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</si>
  <si>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</si>
  <si>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</si>
  <si>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</si>
  <si>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</si>
  <si>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</si>
  <si>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</si>
  <si>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</si>
  <si>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</si>
  <si>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</si>
  <si>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</si>
  <si>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</si>
  <si>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</si>
  <si>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</si>
  <si>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</si>
  <si>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</si>
  <si>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</si>
  <si>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</si>
  <si>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</si>
  <si>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</si>
  <si>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</si>
  <si>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</si>
  <si>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</si>
  <si>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</si>
  <si>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</si>
  <si>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</si>
  <si>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</si>
  <si>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</si>
  <si>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</si>
  <si>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</si>
  <si>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</si>
  <si>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</si>
  <si>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</si>
  <si>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</si>
  <si>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</si>
  <si>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</si>
  <si>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</si>
  <si>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</si>
  <si>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</si>
  <si>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</si>
  <si>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</si>
  <si>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</si>
  <si>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</si>
  <si>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</si>
  <si>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</si>
  <si>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</si>
  <si>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</si>
  <si>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</si>
  <si>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</si>
  <si>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</si>
  <si>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</si>
  <si>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</si>
  <si>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</si>
  <si>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</si>
  <si>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</si>
  <si>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</si>
  <si>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</si>
  <si>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</si>
  <si>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</si>
  <si>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</si>
  <si>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</si>
  <si>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</si>
  <si>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</si>
  <si>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</si>
  <si>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</si>
  <si>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</si>
  <si>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</si>
  <si>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</si>
  <si>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</si>
  <si>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</si>
  <si>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</si>
  <si>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</si>
  <si>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</si>
  <si>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</si>
  <si>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</si>
  <si>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</si>
  <si>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</si>
  <si>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</si>
  <si>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</si>
  <si>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</si>
  <si>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</si>
  <si>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</si>
  <si>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</si>
  <si>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</si>
  <si>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</si>
  <si>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</si>
  <si>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</si>
  <si>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</si>
  <si>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</si>
  <si>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</si>
  <si>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</si>
  <si>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</si>
  <si>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</si>
  <si>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</si>
  <si>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</si>
  <si>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</si>
  <si>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</si>
  <si>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</si>
  <si>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</si>
  <si>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</si>
  <si>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</si>
  <si>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</si>
  <si>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</si>
  <si>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</si>
  <si>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</si>
  <si>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</si>
  <si>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</si>
  <si>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</si>
  <si>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</si>
  <si>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</si>
  <si>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</si>
  <si>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</si>
  <si>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</si>
  <si>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</si>
  <si>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</si>
  <si>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</si>
  <si>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</si>
  <si>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</si>
  <si>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</si>
  <si>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</si>
  <si>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</si>
  <si>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</si>
  <si>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</si>
  <si>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</si>
  <si>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</si>
  <si>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</si>
  <si>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</si>
  <si>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</si>
  <si>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</si>
  <si>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</si>
  <si>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</si>
  <si>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</si>
  <si>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</si>
  <si>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</si>
  <si>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</si>
  <si>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</si>
  <si>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</si>
  <si>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</si>
  <si>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</si>
  <si>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</si>
  <si>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</si>
  <si>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</si>
  <si>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</si>
  <si>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</si>
  <si>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</si>
  <si>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</si>
  <si>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</si>
  <si>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</si>
  <si>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</si>
  <si>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</si>
  <si>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</si>
  <si>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</si>
  <si>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</si>
  <si>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</si>
  <si>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</si>
  <si>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</si>
  <si>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</si>
  <si>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</si>
  <si>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</si>
  <si>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</si>
  <si>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</si>
  <si>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</si>
  <si>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</si>
  <si>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</si>
  <si>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</si>
  <si>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</si>
  <si>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</si>
  <si>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</si>
  <si>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</si>
  <si>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</si>
  <si>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</si>
  <si>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</si>
  <si>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</si>
  <si>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</si>
  <si>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</si>
  <si>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</si>
  <si>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</si>
  <si>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</si>
  <si>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</si>
  <si>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</si>
  <si>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</si>
  <si>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</si>
  <si>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</si>
  <si>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</si>
  <si>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</si>
  <si>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</si>
  <si>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</si>
  <si>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</si>
  <si>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</si>
  <si>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</si>
  <si>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</si>
  <si>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</si>
  <si>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</si>
  <si>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</si>
  <si>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</si>
  <si>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</si>
  <si>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</si>
  <si>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</si>
  <si>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</si>
  <si>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</si>
  <si>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</si>
  <si>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</si>
  <si>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</si>
  <si>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</si>
  <si>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</si>
  <si>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</si>
  <si>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</si>
  <si>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</si>
  <si>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</si>
  <si>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</si>
  <si>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</si>
  <si>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</si>
  <si>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</si>
  <si>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</si>
  <si>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</si>
  <si>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</si>
  <si>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</si>
  <si>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</si>
  <si>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</si>
  <si>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</si>
  <si>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</si>
  <si>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</si>
  <si>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</si>
  <si>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</si>
  <si>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</si>
  <si>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</si>
  <si>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</si>
  <si>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</si>
  <si>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</si>
  <si>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</si>
  <si>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</si>
  <si>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</si>
  <si>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</si>
  <si>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</si>
  <si>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</si>
  <si>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</si>
  <si>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</si>
  <si>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</si>
  <si>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</si>
  <si>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</si>
  <si>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</si>
  <si>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</si>
  <si>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</si>
  <si>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</si>
  <si>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</si>
  <si>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</si>
  <si>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</si>
  <si>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</si>
  <si>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</si>
  <si>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</si>
  <si>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</si>
  <si>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</si>
  <si>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</si>
  <si>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</si>
  <si>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</si>
  <si>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</si>
  <si>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</si>
  <si>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</si>
  <si>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</si>
  <si>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</si>
  <si>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</si>
  <si>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</si>
  <si>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</si>
  <si>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</si>
  <si>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</si>
  <si>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</si>
  <si>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</si>
  <si>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</si>
  <si>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</si>
  <si>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</si>
  <si>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</si>
  <si>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</si>
  <si>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</si>
  <si>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</si>
  <si>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</si>
  <si>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</si>
  <si>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</si>
  <si>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</si>
  <si>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</si>
  <si>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</si>
  <si>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</si>
  <si>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</si>
  <si>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</si>
  <si>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</si>
  <si>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</si>
  <si>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</si>
  <si>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</si>
  <si>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</si>
  <si>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</si>
  <si>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</si>
  <si>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</si>
  <si>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</si>
  <si>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</si>
  <si>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</si>
  <si>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</si>
  <si>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</si>
  <si>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</si>
  <si>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</si>
  <si>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</si>
  <si>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</si>
  <si>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</si>
  <si>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</si>
  <si>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</si>
  <si>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</si>
  <si>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</si>
  <si>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</si>
  <si>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</si>
  <si>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</si>
  <si>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</si>
  <si>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</si>
  <si>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</si>
  <si>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</si>
  <si>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</si>
  <si>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</si>
  <si>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</si>
  <si>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</si>
  <si>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</si>
  <si>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</si>
  <si>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</si>
  <si>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</si>
  <si>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</si>
  <si>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</si>
  <si>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</si>
  <si>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</si>
  <si>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</si>
  <si>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</si>
  <si>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</si>
  <si>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</si>
  <si>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</si>
  <si>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</si>
  <si>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</si>
  <si>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</si>
  <si>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</si>
  <si>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</si>
  <si>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</si>
  <si>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</si>
  <si>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</si>
  <si>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</si>
  <si>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</si>
  <si>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</si>
  <si>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</si>
  <si>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</si>
  <si>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</si>
  <si>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</si>
  <si>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</si>
  <si>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</si>
  <si>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</si>
  <si>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</si>
  <si>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</si>
  <si>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</si>
  <si>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</si>
  <si>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</si>
  <si>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</si>
  <si>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</si>
  <si>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</si>
  <si>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</si>
  <si>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</si>
  <si>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</si>
  <si>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</si>
  <si>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</si>
  <si>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</si>
  <si>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</si>
  <si>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</si>
  <si>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</si>
  <si>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</si>
  <si>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</si>
  <si>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</si>
  <si>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</si>
  <si>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</si>
  <si>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</si>
  <si>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</si>
  <si>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</si>
  <si>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</si>
  <si>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</si>
  <si>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</si>
  <si>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</si>
  <si>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</si>
  <si>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</si>
  <si>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</si>
  <si>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</si>
  <si>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</si>
  <si>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</si>
  <si>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</si>
  <si>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</si>
  <si>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</si>
  <si>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</si>
  <si>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</si>
  <si>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</si>
  <si>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</si>
  <si>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</si>
  <si>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</si>
  <si>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</si>
  <si>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</si>
  <si>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</si>
  <si>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</si>
  <si>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</si>
  <si>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</si>
  <si>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</si>
  <si>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</si>
  <si>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</si>
  <si>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</si>
  <si>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</si>
  <si>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</si>
  <si>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</si>
  <si>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</si>
  <si>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</si>
  <si>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</si>
  <si>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</si>
  <si>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</si>
  <si>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</si>
  <si>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</si>
  <si>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</si>
  <si>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</si>
  <si>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</si>
  <si>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</si>
  <si>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</si>
  <si>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</si>
  <si>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</si>
  <si>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</si>
  <si>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</si>
  <si>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</si>
  <si>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</si>
  <si>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</si>
  <si>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</si>
  <si>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</si>
  <si>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</si>
  <si>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</si>
  <si>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</si>
  <si>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</si>
  <si>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</si>
  <si>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</si>
  <si>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</si>
  <si>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</si>
  <si>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</si>
  <si>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</si>
  <si>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</si>
  <si>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</si>
  <si>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</si>
  <si>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</si>
  <si>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</si>
  <si>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</si>
  <si>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</si>
  <si>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</si>
  <si>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</si>
  <si>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</si>
  <si>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</si>
  <si>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</si>
  <si>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</si>
  <si>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</si>
  <si>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</si>
  <si>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</si>
  <si>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</si>
  <si>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</si>
  <si>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</si>
  <si>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</si>
  <si>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</si>
  <si>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</si>
  <si>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</si>
  <si>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</si>
  <si>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</si>
  <si>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</si>
  <si>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</si>
  <si>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</si>
  <si>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</si>
  <si>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</si>
  <si>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</si>
  <si>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</si>
  <si>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</si>
  <si>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</si>
  <si>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</si>
  <si>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</si>
  <si>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</si>
  <si>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</si>
  <si>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</si>
  <si>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</si>
  <si>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</si>
  <si>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</si>
  <si>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</si>
  <si>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</si>
  <si>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</si>
  <si>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</si>
  <si>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</si>
  <si>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</si>
  <si>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</si>
  <si>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</si>
  <si>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</si>
  <si>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</si>
  <si>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</si>
  <si>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</si>
  <si>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</si>
  <si>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</si>
  <si>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</si>
  <si>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</si>
  <si>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</si>
  <si>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</si>
  <si>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</si>
  <si>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</si>
  <si>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</si>
  <si>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</si>
  <si>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</si>
  <si>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</si>
  <si>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</si>
  <si>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</si>
  <si>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</si>
  <si>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</si>
  <si>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</si>
  <si>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</si>
  <si>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</si>
  <si>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</si>
  <si>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</si>
  <si>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</si>
  <si>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</si>
  <si>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</si>
  <si>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</si>
  <si>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</si>
  <si>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</si>
  <si>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</si>
  <si>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</si>
  <si>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</si>
  <si>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</si>
  <si>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</si>
  <si>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</si>
  <si>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</si>
  <si>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</si>
  <si>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</si>
  <si>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</si>
  <si>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</si>
  <si>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</si>
  <si>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</si>
  <si>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</si>
  <si>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</si>
  <si>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</si>
  <si>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</si>
  <si>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</si>
  <si>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</si>
  <si>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</si>
  <si>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</si>
  <si>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</si>
  <si>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</si>
  <si>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</si>
  <si>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</si>
  <si>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</si>
  <si>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</si>
  <si>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</si>
  <si>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</si>
  <si>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</si>
  <si>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</si>
  <si>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</si>
  <si>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</si>
  <si>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</si>
  <si>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</si>
  <si>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</si>
  <si>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</si>
  <si>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</si>
  <si>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</si>
  <si>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</si>
  <si>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</si>
  <si>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</si>
  <si>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</si>
  <si>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</si>
  <si>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</si>
  <si>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</si>
  <si>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</si>
  <si>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</si>
  <si>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</si>
  <si>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</si>
  <si>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</si>
  <si>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</si>
  <si>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</si>
  <si>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</si>
  <si>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</si>
  <si>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</si>
  <si>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</si>
  <si>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</si>
  <si>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</si>
  <si>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</si>
  <si>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</si>
  <si>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</si>
  <si>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</si>
  <si>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</si>
  <si>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</si>
  <si>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</si>
  <si>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</si>
  <si>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</si>
  <si>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</si>
  <si>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</si>
  <si>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</si>
  <si>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</si>
  <si>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</si>
  <si>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</si>
  <si>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</si>
  <si>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</si>
  <si>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</si>
  <si>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</si>
  <si>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</si>
  <si>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</si>
  <si>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</si>
  <si>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</si>
  <si>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</si>
  <si>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</si>
  <si>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</si>
  <si>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</si>
  <si>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</si>
  <si>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</si>
  <si>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</si>
  <si>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</si>
  <si>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</si>
  <si>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</si>
  <si>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</si>
  <si>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</si>
  <si>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</si>
  <si>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</si>
  <si>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</si>
  <si>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</si>
  <si>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</si>
  <si>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</si>
  <si>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</si>
  <si>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</si>
  <si>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</si>
  <si>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</si>
  <si>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</si>
  <si>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</si>
  <si>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</si>
  <si>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</si>
  <si>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</si>
  <si>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</si>
  <si>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</si>
  <si>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</si>
  <si>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</si>
  <si>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</si>
  <si>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</si>
  <si>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</si>
  <si>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</si>
  <si>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</si>
  <si>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</si>
  <si>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</si>
  <si>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</si>
  <si>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</si>
  <si>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</si>
  <si>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</si>
  <si>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</si>
  <si>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</si>
  <si>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</si>
  <si>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</si>
  <si>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</si>
  <si>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</si>
  <si>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</si>
  <si>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</si>
  <si>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</si>
  <si>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</si>
  <si>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</si>
  <si>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</si>
  <si>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</si>
  <si>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</si>
  <si>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</si>
  <si>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</si>
  <si>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</si>
  <si>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</si>
  <si>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</si>
  <si>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</si>
  <si>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</si>
  <si>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</si>
  <si>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</si>
  <si>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</si>
  <si>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</si>
  <si>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</si>
  <si>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</si>
  <si>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</si>
  <si>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</si>
  <si>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</si>
  <si>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</si>
  <si>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</si>
  <si>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</si>
  <si>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</si>
  <si>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</si>
  <si>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</si>
  <si>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</si>
  <si>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</si>
  <si>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</si>
  <si>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</si>
  <si>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</si>
  <si>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</si>
  <si>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</si>
  <si>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</si>
  <si>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</si>
  <si>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</si>
  <si>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</si>
  <si>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</si>
  <si>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</si>
  <si>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</si>
  <si>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</si>
  <si>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</si>
  <si>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</si>
  <si>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</si>
  <si>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</si>
  <si>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</si>
  <si>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</si>
  <si>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</si>
  <si>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</si>
  <si>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</si>
  <si>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</si>
  <si>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</si>
  <si>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</si>
  <si>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</si>
  <si>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</si>
  <si>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</si>
  <si>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</si>
  <si>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</si>
  <si>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</si>
  <si>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</si>
  <si>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</si>
  <si>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</si>
  <si>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</si>
  <si>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</si>
  <si>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</si>
  <si>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</si>
  <si>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</si>
  <si>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</si>
  <si>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</si>
  <si>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</si>
  <si>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</si>
  <si>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</si>
  <si>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</si>
  <si>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</si>
  <si>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</si>
  <si>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</si>
  <si>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</si>
  <si>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</si>
  <si>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</si>
  <si>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</si>
  <si>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</si>
  <si>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</si>
  <si>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</si>
  <si>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</si>
  <si>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</si>
  <si>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</si>
  <si>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</si>
  <si>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</si>
  <si>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</si>
  <si>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</si>
  <si>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</si>
  <si>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</si>
  <si>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</si>
  <si>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</si>
  <si>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</si>
  <si>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</si>
  <si>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</si>
  <si>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</si>
  <si>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</si>
  <si>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</si>
  <si>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</si>
  <si>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</si>
  <si>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</si>
  <si>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</si>
  <si>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</si>
  <si>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</si>
  <si>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</si>
  <si>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</si>
  <si>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</si>
  <si>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</si>
  <si>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</si>
  <si>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</si>
  <si>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</si>
  <si>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</si>
  <si>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</si>
  <si>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</si>
  <si>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</si>
  <si>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</si>
  <si>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</si>
  <si>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</si>
  <si>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</si>
  <si>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</si>
  <si>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</si>
  <si>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</si>
  <si>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</si>
  <si>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</si>
  <si>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</si>
  <si>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</si>
  <si>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</si>
  <si>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</si>
  <si>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</si>
  <si>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</si>
  <si>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</si>
  <si>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</si>
  <si>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</si>
  <si>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</si>
  <si>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</si>
  <si>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</si>
  <si>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</si>
  <si>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</si>
  <si>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</si>
  <si>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</si>
  <si>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</si>
  <si>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</si>
  <si>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</si>
  <si>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</si>
  <si>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</si>
  <si>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</si>
  <si>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</si>
  <si>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</si>
  <si>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</si>
  <si>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</si>
  <si>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</si>
  <si>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</si>
  <si>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</si>
  <si>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</si>
  <si>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</si>
  <si>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</si>
  <si>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</si>
  <si>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</si>
  <si>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</si>
  <si>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</si>
  <si>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</si>
  <si>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</si>
  <si>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</si>
  <si>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</si>
  <si>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</si>
  <si>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</si>
  <si>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</si>
  <si>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</si>
  <si>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</si>
  <si>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</si>
  <si>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</si>
  <si>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</si>
  <si>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</si>
  <si>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</si>
  <si>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</si>
  <si>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</si>
  <si>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</si>
  <si>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</si>
  <si>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</si>
  <si>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</si>
  <si>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</si>
  <si>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</si>
  <si>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</si>
  <si>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</si>
  <si>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</si>
  <si>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</si>
  <si>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</si>
  <si>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</si>
  <si>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</si>
  <si>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</si>
  <si>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</si>
  <si>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</si>
  <si>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</si>
  <si>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</si>
  <si>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</si>
  <si>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</si>
  <si>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</si>
  <si>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</si>
  <si>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</si>
  <si>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</si>
  <si>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</si>
  <si>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</si>
  <si>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</si>
  <si>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</si>
  <si>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</si>
  <si>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</si>
  <si>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</si>
  <si>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</si>
  <si>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</si>
  <si>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</si>
  <si>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</si>
  <si>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</si>
  <si>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</si>
  <si>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</si>
  <si>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</si>
  <si>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</si>
  <si>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</si>
  <si>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</si>
  <si>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</si>
  <si>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</si>
  <si>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</si>
  <si>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</si>
  <si>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</si>
  <si>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</si>
  <si>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</si>
  <si>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</si>
  <si>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</si>
  <si>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</si>
  <si>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</si>
  <si>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</si>
  <si>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</si>
  <si>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</si>
  <si>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</si>
  <si>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</si>
  <si>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</si>
  <si>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</si>
  <si>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</si>
  <si>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</si>
  <si>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</si>
  <si>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</si>
  <si>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</si>
  <si>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</si>
  <si>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</si>
  <si>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</si>
  <si>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</si>
  <si>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</si>
  <si>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</si>
  <si>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</si>
  <si>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</si>
  <si>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</si>
  <si>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</si>
  <si>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</si>
  <si>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</si>
  <si>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</si>
  <si>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</si>
  <si>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</si>
  <si>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</si>
  <si>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</si>
  <si>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</si>
  <si>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</si>
  <si>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</si>
  <si>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</si>
  <si>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</si>
  <si>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</si>
  <si>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</si>
  <si>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</si>
  <si>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</si>
  <si>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</si>
  <si>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</si>
  <si>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</si>
  <si>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</si>
  <si>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</si>
  <si>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</si>
  <si>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</si>
  <si>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</si>
  <si>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</si>
  <si>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</si>
  <si>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</si>
  <si>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</si>
  <si>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</si>
  <si>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</si>
  <si>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</si>
  <si>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</si>
  <si>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</si>
  <si>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</si>
  <si>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</si>
  <si>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</si>
  <si>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</si>
  <si>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</si>
  <si>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</si>
  <si>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</si>
  <si>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</si>
  <si>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</si>
  <si>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</si>
  <si>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</si>
  <si>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</si>
  <si>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</si>
  <si>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</si>
  <si>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</si>
  <si>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</si>
  <si>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</si>
  <si>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</si>
  <si>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</si>
  <si>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</si>
  <si>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</si>
  <si>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</si>
  <si>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</si>
  <si>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</si>
  <si>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</si>
  <si>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</si>
  <si>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</si>
  <si>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</si>
  <si>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</si>
  <si>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</si>
  <si>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</si>
  <si>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</si>
  <si>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</si>
  <si>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</si>
  <si>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</si>
  <si>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</si>
  <si>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</si>
  <si>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</si>
  <si>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</si>
  <si>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</si>
  <si>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</si>
  <si>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</si>
  <si>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</si>
  <si>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</si>
  <si>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</si>
  <si>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</si>
  <si>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</si>
  <si>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</si>
  <si>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</si>
  <si>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</si>
  <si>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</si>
  <si>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</si>
  <si>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</si>
  <si>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</si>
  <si>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</si>
  <si>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</si>
  <si>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</si>
  <si>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</si>
  <si>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</si>
  <si>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</si>
  <si>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</si>
  <si>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</si>
  <si>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</si>
  <si>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</si>
  <si>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</si>
  <si>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</si>
  <si>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</si>
  <si>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</si>
  <si>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</si>
  <si>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</si>
  <si>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</si>
  <si>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</si>
  <si>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</si>
  <si>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</si>
  <si>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</si>
  <si>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</si>
  <si>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</si>
  <si>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</si>
  <si>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</si>
  <si>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</si>
  <si>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</si>
  <si>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</si>
  <si>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</si>
  <si>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</si>
  <si>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</si>
  <si>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</si>
  <si>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</si>
  <si>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</si>
  <si>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</si>
  <si>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</si>
  <si>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</si>
  <si>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</si>
  <si>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</si>
  <si>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</si>
  <si>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</si>
  <si>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</si>
  <si>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</si>
  <si>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</si>
  <si>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</si>
  <si>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</si>
  <si>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</si>
  <si>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</si>
  <si>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</si>
  <si>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</si>
  <si>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</si>
  <si>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</si>
  <si>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</si>
  <si>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</si>
  <si>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</si>
  <si>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</si>
  <si>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</si>
  <si>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</si>
  <si>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</si>
  <si>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</si>
  <si>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</si>
  <si>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</si>
  <si>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</si>
  <si>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</si>
  <si>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</si>
  <si>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</si>
  <si>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</si>
  <si>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</si>
  <si>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</si>
  <si>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</si>
  <si>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</si>
  <si>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</si>
  <si>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</si>
  <si>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</si>
  <si>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</si>
  <si>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</si>
  <si>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</si>
  <si>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</si>
  <si>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</si>
  <si>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</si>
  <si>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</si>
  <si>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</si>
  <si>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</si>
  <si>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</si>
  <si>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</si>
  <si>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</si>
  <si>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</si>
  <si>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</si>
  <si>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</si>
  <si>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</si>
  <si>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</si>
  <si>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</si>
  <si>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</si>
  <si>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</si>
  <si>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</si>
  <si>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</si>
  <si>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</si>
  <si>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</si>
  <si>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</si>
  <si>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</si>
  <si>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</si>
  <si>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</si>
  <si>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</si>
  <si>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</si>
  <si>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</si>
  <si>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</si>
  <si>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</si>
  <si>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</si>
  <si>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</si>
  <si>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</si>
  <si>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</si>
  <si>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</si>
  <si>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</si>
  <si>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</si>
  <si>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</si>
  <si>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</si>
  <si>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</si>
  <si>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</si>
  <si>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</si>
  <si>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</si>
  <si>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</si>
  <si>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</si>
  <si>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</si>
  <si>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</si>
  <si>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</si>
  <si>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</si>
  <si>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</si>
  <si>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</si>
  <si>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</si>
  <si>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</si>
  <si>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</si>
  <si>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</si>
  <si>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</si>
  <si>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</si>
  <si>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</si>
  <si>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</si>
  <si>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</si>
  <si>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</si>
  <si>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</si>
  <si>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</si>
  <si>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</si>
  <si>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</si>
  <si>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</si>
  <si>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</si>
  <si>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</si>
  <si>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</si>
  <si>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</si>
  <si>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</si>
  <si>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</si>
  <si>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</si>
  <si>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</si>
  <si>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</si>
  <si>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</si>
  <si>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</si>
  <si>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</si>
  <si>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</si>
  <si>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</si>
  <si>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</si>
  <si>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</si>
  <si>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</si>
  <si>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</si>
  <si>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</si>
  <si>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</si>
  <si>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</si>
  <si>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</si>
  <si>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</si>
  <si>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</si>
  <si>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</si>
  <si>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</si>
  <si>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</si>
  <si>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</si>
  <si>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</si>
  <si>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</si>
  <si>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</si>
  <si>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</si>
  <si>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</si>
  <si>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</si>
  <si>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</si>
  <si>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</si>
  <si>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</si>
  <si>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</si>
  <si>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</si>
  <si>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</si>
  <si>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</si>
  <si>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</si>
  <si>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</si>
  <si>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</si>
  <si>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</si>
  <si>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</si>
  <si>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</si>
  <si>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</si>
  <si>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</si>
  <si>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</si>
  <si>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</si>
  <si>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</si>
  <si>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</si>
  <si>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</si>
  <si>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</si>
  <si>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</si>
  <si>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</si>
  <si>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</si>
  <si>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</si>
  <si>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</si>
  <si>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</si>
  <si>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</si>
  <si>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</si>
  <si>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</si>
  <si>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</si>
  <si>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</si>
  <si>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</si>
  <si>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</si>
  <si>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</si>
  <si>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</si>
  <si>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</si>
  <si>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</si>
  <si>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</si>
  <si>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</si>
  <si>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</si>
  <si>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</si>
  <si>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</si>
  <si>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</si>
  <si>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</si>
  <si>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</si>
  <si>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</si>
  <si>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</si>
  <si>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</si>
  <si>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</si>
  <si>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</si>
  <si>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</si>
  <si>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</si>
  <si>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</si>
  <si>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</si>
  <si>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</si>
  <si>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</si>
  <si>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</si>
  <si>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</si>
  <si>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</si>
  <si>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</si>
  <si>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</si>
  <si>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</si>
  <si>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</si>
  <si>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</si>
  <si>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</si>
  <si>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</si>
  <si>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</si>
  <si>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</si>
  <si>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</si>
  <si>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</si>
  <si>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</si>
  <si>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</si>
  <si>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</si>
  <si>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</si>
  <si>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</si>
  <si>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</si>
  <si>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</si>
  <si>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</si>
  <si>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</si>
  <si>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</si>
  <si>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</si>
  <si>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</si>
  <si>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</si>
  <si>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</si>
  <si>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</si>
  <si>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</si>
  <si>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</si>
  <si>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</si>
  <si>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</si>
  <si>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</si>
  <si>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</si>
  <si>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</si>
  <si>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</si>
  <si>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</si>
  <si>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</si>
  <si>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</si>
  <si>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</si>
  <si>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</si>
  <si>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</si>
  <si>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</si>
  <si>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</si>
  <si>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</si>
  <si>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</si>
  <si>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</si>
  <si>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</si>
  <si>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</si>
  <si>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</si>
  <si>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</si>
  <si>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</si>
  <si>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</si>
  <si>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</si>
  <si>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</si>
  <si>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</si>
  <si>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</si>
  <si>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</si>
  <si>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</si>
  <si>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</si>
  <si>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</si>
  <si>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</si>
  <si>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</si>
  <si>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</si>
  <si>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</si>
  <si>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</si>
  <si>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</si>
  <si>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</si>
  <si>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</si>
  <si>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</si>
  <si>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</si>
  <si>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</si>
  <si>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</si>
  <si>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</si>
  <si>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</si>
  <si>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</si>
  <si>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</si>
  <si>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</si>
  <si>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</si>
  <si>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</si>
  <si>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</si>
  <si>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</si>
  <si>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</si>
  <si>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</si>
  <si>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</si>
  <si>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</si>
  <si>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</si>
  <si>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</si>
  <si>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</si>
  <si>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</si>
  <si>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</si>
  <si>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</si>
  <si>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</si>
  <si>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</si>
  <si>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</si>
  <si>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</si>
  <si>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</si>
  <si>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</si>
  <si>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</si>
  <si>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</si>
  <si>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</si>
  <si>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</si>
  <si>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</si>
  <si>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</si>
  <si>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</si>
  <si>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</si>
  <si>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</si>
  <si>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</si>
  <si>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</si>
  <si>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</si>
  <si>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</si>
  <si>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</si>
  <si>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</si>
  <si>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</si>
  <si>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</si>
  <si>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</si>
  <si>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</si>
  <si>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</si>
  <si>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</si>
  <si>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</si>
  <si>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</si>
  <si>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</si>
  <si>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</si>
  <si>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</si>
  <si>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</si>
  <si>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</si>
  <si>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</si>
  <si>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</si>
  <si>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</si>
  <si>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</si>
  <si>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</si>
  <si>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</si>
  <si>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</si>
  <si>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</si>
  <si>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</si>
  <si>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</si>
  <si>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</si>
  <si>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</si>
  <si>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</si>
  <si>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</si>
  <si>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</si>
  <si>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</si>
  <si>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</si>
  <si>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</si>
  <si>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</si>
  <si>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</si>
  <si>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</si>
  <si>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</si>
  <si>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</si>
  <si>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</si>
  <si>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</si>
  <si>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</si>
  <si>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</si>
  <si>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</si>
  <si>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</si>
  <si>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</si>
  <si>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</si>
  <si>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</si>
  <si>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</si>
  <si>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</si>
  <si>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</si>
  <si>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</si>
  <si>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</si>
  <si>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</si>
  <si>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</si>
  <si>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</si>
  <si>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</si>
  <si>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</si>
  <si>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</si>
  <si>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</si>
  <si>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</si>
  <si>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</si>
  <si>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</si>
  <si>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</si>
  <si>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</si>
  <si>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</si>
  <si>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</si>
  <si>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</si>
  <si>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</si>
  <si>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</si>
  <si>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</si>
  <si>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</si>
  <si>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</si>
  <si>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</si>
  <si>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</si>
  <si>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</si>
  <si>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</si>
  <si>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</si>
  <si>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</si>
  <si>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</si>
  <si>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</si>
  <si>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</si>
  <si>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</si>
  <si>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</si>
  <si>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</si>
  <si>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</si>
  <si>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</si>
  <si>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</si>
  <si>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</si>
  <si>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</si>
  <si>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</si>
  <si>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</si>
  <si>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</si>
  <si>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</si>
  <si>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</si>
  <si>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</si>
  <si>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</si>
  <si>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</si>
  <si>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</si>
  <si>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</si>
  <si>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</si>
  <si>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</si>
  <si>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</si>
  <si>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</si>
  <si>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</si>
  <si>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</si>
  <si>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</si>
  <si>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</si>
  <si>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</si>
  <si>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</si>
  <si>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</si>
  <si>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</si>
  <si>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</si>
  <si>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</si>
  <si>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</si>
  <si>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</si>
  <si>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</si>
  <si>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</si>
  <si>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</si>
  <si>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</si>
  <si>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</si>
  <si>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</si>
  <si>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</si>
  <si>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</si>
  <si>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</si>
  <si>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</si>
  <si>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</si>
  <si>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</si>
  <si>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</si>
  <si>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</si>
  <si>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</si>
  <si>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</si>
  <si>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</si>
  <si>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</si>
  <si>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</si>
  <si>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</si>
  <si>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</si>
  <si>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</si>
  <si>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</si>
  <si>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</si>
  <si>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</si>
  <si>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</si>
  <si>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</si>
  <si>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</si>
  <si>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</si>
  <si>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</si>
  <si>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</si>
  <si>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</si>
  <si>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</si>
  <si>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</si>
  <si>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</si>
  <si>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</si>
  <si>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</si>
  <si>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</si>
  <si>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</si>
  <si>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</si>
  <si>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</si>
  <si>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</si>
  <si>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</si>
  <si>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</si>
  <si>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</si>
  <si>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</si>
  <si>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</si>
  <si>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</si>
  <si>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</si>
  <si>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</si>
  <si>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</si>
  <si>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</si>
  <si>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</si>
  <si>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</si>
  <si>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</si>
  <si>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</si>
  <si>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</si>
  <si>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</si>
  <si>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</si>
  <si>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</si>
  <si>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</si>
  <si>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</si>
  <si>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</si>
  <si>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</si>
  <si>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</si>
  <si>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</si>
  <si>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</si>
  <si>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</si>
  <si>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</si>
  <si>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</si>
  <si>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</si>
  <si>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</si>
  <si>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</si>
  <si>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</si>
  <si>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</si>
  <si>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</si>
  <si>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</si>
  <si>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</si>
  <si>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</si>
  <si>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</si>
  <si>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</si>
  <si>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</si>
  <si>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</si>
  <si>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</si>
  <si>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</si>
  <si>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</si>
  <si>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</si>
  <si>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</si>
  <si>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</si>
  <si>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</si>
  <si>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</si>
  <si>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</si>
  <si>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</si>
  <si>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</si>
  <si>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</si>
  <si>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</si>
  <si>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</si>
  <si>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</si>
  <si>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</si>
  <si>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</si>
  <si>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</si>
  <si>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</si>
  <si>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</si>
  <si>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</si>
  <si>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</si>
  <si>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</si>
  <si>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</si>
  <si>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</si>
  <si>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</si>
  <si>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</si>
  <si>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</si>
  <si>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</si>
  <si>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</si>
  <si>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</si>
  <si>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</si>
  <si>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</si>
  <si>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</si>
  <si>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</si>
  <si>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</si>
  <si>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</si>
  <si>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</si>
  <si>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</si>
  <si>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</si>
  <si>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</si>
  <si>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</si>
  <si>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</si>
  <si>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</si>
  <si>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</si>
  <si>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</si>
  <si>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</si>
  <si>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</si>
  <si>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</si>
  <si>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</si>
  <si>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</si>
  <si>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</si>
  <si>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</si>
  <si>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</si>
  <si>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</si>
  <si>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</si>
  <si>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</si>
  <si>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</si>
  <si>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</si>
  <si>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</si>
  <si>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</si>
  <si>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</si>
  <si>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</si>
  <si>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</si>
  <si>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</si>
  <si>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</si>
  <si>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</si>
  <si>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</si>
  <si>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</si>
  <si>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</si>
  <si>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</si>
  <si>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</si>
  <si>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</si>
  <si>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</si>
  <si>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</si>
  <si>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</si>
  <si>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</si>
  <si>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</si>
  <si>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</si>
  <si>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</si>
  <si>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</si>
  <si>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</si>
  <si>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</si>
  <si>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</si>
  <si>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</si>
  <si>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</si>
  <si>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</si>
  <si>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</si>
  <si>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</si>
  <si>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</si>
  <si>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</si>
  <si>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</si>
  <si>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</si>
  <si>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</si>
  <si>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</si>
  <si>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</si>
  <si>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</si>
  <si>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</si>
  <si>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</si>
  <si>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</si>
  <si>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</si>
  <si>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</si>
  <si>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</si>
  <si>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</si>
  <si>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</si>
  <si>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</si>
  <si>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</si>
  <si>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</si>
  <si>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</si>
  <si>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</si>
  <si>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</si>
  <si>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</si>
  <si>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</si>
  <si>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</si>
  <si>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</si>
  <si>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</si>
  <si>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</si>
  <si>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</si>
  <si>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</si>
  <si>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</si>
  <si>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</si>
  <si>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</si>
  <si>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</si>
  <si>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</si>
  <si>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</si>
  <si>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</si>
  <si>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</si>
  <si>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</si>
  <si>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</si>
  <si>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</si>
  <si>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</si>
  <si>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</si>
  <si>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</si>
  <si>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</si>
  <si>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</si>
  <si>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</si>
  <si>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</si>
  <si>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</si>
  <si>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</si>
  <si>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</si>
  <si>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</si>
  <si>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</si>
  <si>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</si>
  <si>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</si>
  <si>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</si>
  <si>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</si>
  <si>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</si>
  <si>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</si>
  <si>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</si>
  <si>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</si>
  <si>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</si>
  <si>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</si>
  <si>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</si>
  <si>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</si>
  <si>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</si>
  <si>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</si>
  <si>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</si>
  <si>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</si>
  <si>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</si>
  <si>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</si>
  <si>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</si>
  <si>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</si>
  <si>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</si>
  <si>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</si>
  <si>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</si>
  <si>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</si>
  <si>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</si>
  <si>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</si>
  <si>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</si>
  <si>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</si>
  <si>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</si>
  <si>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</si>
  <si>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</si>
  <si>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</si>
  <si>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</si>
  <si>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</si>
  <si>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</si>
  <si>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</si>
  <si>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</si>
  <si>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</si>
  <si>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</si>
  <si>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</si>
  <si>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</si>
  <si>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</si>
  <si>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</si>
  <si>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</si>
  <si>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</si>
  <si>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</si>
  <si>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</si>
  <si>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</si>
  <si>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</si>
  <si>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</si>
  <si>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</si>
  <si>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</si>
  <si>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</si>
  <si>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</si>
  <si>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</si>
  <si>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</si>
  <si>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</si>
  <si>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</si>
  <si>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</si>
  <si>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</si>
  <si>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</si>
  <si>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</si>
  <si>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</si>
  <si>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</si>
  <si>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</si>
  <si>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</si>
  <si>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</si>
  <si>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</si>
  <si>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</si>
  <si>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</si>
  <si>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</si>
  <si>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</si>
  <si>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</si>
  <si>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</si>
  <si>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</si>
  <si>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</si>
  <si>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</si>
  <si>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</si>
  <si>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</si>
  <si>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</si>
  <si>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</si>
  <si>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</si>
  <si>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</si>
  <si>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</si>
  <si>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</si>
  <si>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</si>
  <si>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</si>
  <si>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</si>
  <si>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</si>
  <si>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</si>
  <si>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</si>
  <si>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</si>
  <si>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</si>
  <si>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</si>
  <si>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</si>
  <si>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</si>
  <si>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</si>
  <si>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</si>
  <si>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</si>
  <si>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</si>
  <si>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</si>
  <si>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</si>
  <si>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</si>
  <si>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</si>
  <si>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</si>
  <si>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</si>
  <si>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</si>
  <si>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</si>
  <si>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</si>
  <si>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</si>
  <si>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</si>
  <si>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</si>
  <si>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</si>
  <si>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</si>
  <si>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</si>
  <si>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</si>
  <si>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</si>
  <si>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</si>
  <si>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</si>
  <si>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</si>
  <si>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</si>
  <si>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</si>
  <si>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</si>
  <si>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</si>
  <si>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</si>
  <si>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</si>
  <si>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</si>
  <si>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</si>
  <si>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</si>
  <si>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</si>
  <si>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</si>
  <si>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</si>
  <si>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</si>
  <si>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</si>
  <si>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</si>
  <si>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</si>
  <si>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</si>
  <si>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</si>
  <si>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</si>
  <si>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</si>
  <si>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</si>
  <si>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</si>
  <si>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</si>
  <si>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</si>
  <si>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</si>
  <si>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</si>
  <si>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</si>
  <si>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</si>
  <si>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</si>
  <si>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</si>
  <si>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</si>
  <si>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</si>
  <si>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</si>
  <si>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</si>
  <si>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</si>
  <si>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</si>
  <si>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</si>
  <si>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</si>
  <si>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</si>
  <si>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</si>
  <si>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</si>
  <si>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</si>
  <si>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</si>
  <si>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</si>
  <si>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</si>
  <si>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</si>
  <si>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</si>
  <si>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</si>
  <si>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</si>
  <si>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</si>
  <si>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</si>
  <si>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</si>
  <si>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</si>
  <si>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</si>
  <si>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</si>
  <si>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</si>
  <si>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</si>
  <si>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</si>
  <si>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</si>
  <si>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</si>
  <si>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</si>
  <si>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</si>
  <si>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</si>
  <si>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</si>
  <si>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</si>
  <si>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</si>
  <si>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</si>
  <si>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</si>
  <si>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</si>
  <si>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</si>
  <si>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</si>
  <si>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</si>
  <si>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</si>
  <si>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</si>
  <si>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</si>
  <si>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</si>
  <si>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</si>
  <si>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</si>
  <si>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</si>
  <si>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</si>
  <si>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</si>
  <si>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</si>
  <si>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</si>
  <si>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</si>
  <si>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</si>
  <si>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</si>
  <si>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</si>
  <si>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</si>
  <si>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</si>
  <si>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</si>
  <si>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</si>
  <si>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</si>
  <si>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</si>
  <si>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</si>
  <si>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</si>
  <si>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</si>
  <si>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</si>
  <si>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</si>
  <si>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</si>
  <si>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</si>
  <si>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</si>
  <si>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</si>
  <si>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</si>
  <si>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</si>
  <si>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</si>
  <si>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</si>
  <si>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</si>
  <si>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</si>
  <si>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</si>
  <si>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</si>
  <si>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</si>
  <si>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</si>
  <si>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</si>
  <si>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</si>
  <si>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</si>
  <si>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</si>
  <si>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</si>
  <si>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</si>
  <si>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</si>
  <si>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</si>
  <si>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</si>
  <si>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</si>
  <si>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</si>
  <si>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</si>
  <si>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</si>
  <si>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</si>
  <si>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</si>
  <si>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</si>
  <si>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</si>
  <si>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</si>
  <si>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</si>
  <si>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</si>
  <si>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</si>
  <si>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</si>
  <si>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</si>
  <si>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</si>
  <si>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</si>
  <si>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</si>
  <si>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</si>
  <si>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</si>
  <si>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</si>
  <si>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</si>
  <si>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</si>
  <si>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</si>
  <si>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</si>
  <si>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</si>
  <si>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</si>
  <si>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</si>
  <si>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</si>
  <si>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</si>
  <si>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</si>
  <si>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</si>
  <si>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</si>
  <si>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</si>
  <si>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</si>
  <si>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</si>
  <si>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</si>
  <si>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</si>
  <si>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</si>
  <si>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</si>
  <si>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</si>
  <si>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</si>
  <si>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</si>
  <si>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</si>
  <si>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</si>
  <si>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</si>
  <si>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</si>
  <si>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</si>
  <si>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</si>
  <si>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</si>
  <si>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</si>
  <si>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</si>
  <si>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</si>
  <si>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</si>
  <si>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</si>
  <si>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</si>
  <si>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</si>
  <si>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</si>
  <si>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</si>
  <si>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</si>
  <si>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</si>
  <si>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</si>
  <si>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</si>
  <si>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</si>
  <si>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</si>
  <si>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</si>
  <si>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</si>
  <si>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</si>
  <si>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</si>
  <si>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</si>
  <si>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</si>
  <si>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</si>
  <si>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</si>
  <si>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</si>
  <si>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</si>
  <si>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</si>
  <si>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</si>
  <si>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</si>
  <si>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</si>
  <si>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</si>
  <si>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</si>
  <si>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</si>
  <si>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</si>
  <si>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</si>
  <si>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</si>
  <si>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</si>
  <si>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</si>
  <si>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</si>
  <si>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</si>
  <si>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</si>
  <si>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</si>
  <si>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</si>
  <si>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</si>
  <si>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</si>
  <si>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</si>
  <si>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</si>
  <si>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</si>
  <si>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</si>
  <si>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</si>
  <si>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</si>
  <si>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</si>
  <si>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</si>
  <si>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</si>
  <si>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</si>
  <si>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</si>
  <si>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</si>
  <si>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</si>
  <si>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</si>
  <si>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</si>
  <si>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</si>
  <si>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</si>
  <si>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</si>
  <si>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</si>
  <si>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</si>
  <si>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</si>
  <si>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</si>
  <si>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</si>
  <si>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</si>
  <si>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</si>
  <si>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</si>
  <si>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</si>
  <si>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</si>
  <si>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</si>
  <si>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</si>
  <si>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</si>
  <si>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</si>
  <si>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</si>
  <si>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</si>
  <si>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</si>
  <si>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</si>
  <si>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</si>
  <si>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</si>
  <si>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</si>
  <si>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</si>
  <si>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</si>
  <si>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</si>
  <si>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</si>
  <si>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</si>
  <si>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</si>
  <si>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</si>
  <si>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</si>
  <si>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</si>
  <si>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</si>
  <si>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</si>
  <si>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</si>
  <si>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</si>
  <si>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</si>
  <si>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</si>
  <si>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</si>
  <si>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</si>
  <si>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</si>
  <si>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</si>
  <si>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</si>
  <si>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</si>
  <si>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</si>
  <si>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</si>
  <si>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</si>
  <si>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</si>
  <si>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</si>
  <si>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</si>
  <si>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</si>
  <si>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</si>
  <si>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</si>
  <si>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</si>
  <si>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</si>
  <si>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</si>
  <si>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</si>
  <si>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</si>
  <si>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</si>
  <si>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</si>
  <si>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</si>
  <si>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</si>
  <si>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</si>
  <si>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</si>
  <si>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</si>
  <si>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</si>
  <si>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</si>
  <si>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</si>
  <si>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</si>
  <si>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</si>
  <si>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</si>
  <si>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</si>
  <si>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</si>
  <si>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</si>
  <si>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</si>
  <si>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</si>
  <si>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</si>
  <si>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</si>
  <si>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</si>
  <si>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</si>
  <si>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</si>
  <si>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</si>
  <si>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</si>
  <si>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</si>
  <si>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</si>
  <si>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</si>
  <si>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</si>
  <si>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</si>
  <si>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</si>
  <si>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</si>
  <si>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</si>
  <si>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</si>
  <si>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</si>
  <si>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</si>
  <si>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</si>
  <si>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</si>
  <si>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</si>
  <si>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</si>
  <si>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</si>
  <si>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</si>
  <si>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</si>
  <si>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</si>
  <si>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</si>
  <si>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</si>
  <si>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</si>
  <si>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</si>
  <si>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</si>
  <si>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</si>
  <si>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</si>
  <si>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</si>
  <si>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</si>
  <si>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</si>
  <si>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</si>
  <si>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</si>
  <si>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</si>
  <si>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</si>
  <si>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</si>
  <si>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</si>
  <si>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</si>
  <si>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</si>
  <si>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</si>
  <si>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</si>
  <si>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</si>
  <si>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</si>
  <si>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</si>
  <si>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</si>
  <si>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</si>
  <si>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</si>
  <si>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</si>
  <si>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</si>
  <si>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</si>
  <si>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</si>
  <si>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</si>
  <si>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</si>
  <si>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</si>
  <si>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</si>
  <si>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</si>
  <si>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</si>
  <si>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</si>
  <si>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</si>
  <si>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</si>
  <si>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</si>
  <si>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</si>
  <si>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</si>
  <si>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</si>
  <si>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</si>
  <si>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</si>
  <si>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</si>
  <si>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</si>
  <si>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</si>
  <si>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</si>
  <si>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</si>
  <si>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</si>
  <si>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</si>
  <si>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</si>
  <si>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</si>
  <si>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</si>
  <si>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</si>
  <si>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</si>
  <si>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</si>
  <si>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</si>
  <si>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</si>
  <si>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</si>
  <si>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</si>
  <si>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</si>
  <si>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</si>
  <si>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</si>
  <si>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</si>
  <si>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</si>
  <si>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</si>
  <si>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</si>
  <si>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</si>
  <si>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</si>
  <si>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</si>
  <si>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</si>
  <si>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</si>
  <si>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</si>
  <si>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</si>
  <si>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</si>
  <si>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</si>
  <si>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</si>
  <si>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</si>
  <si>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</si>
  <si>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</si>
  <si>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</si>
  <si>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</si>
  <si>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</si>
  <si>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</si>
  <si>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</si>
  <si>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</si>
  <si>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</si>
  <si>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</si>
  <si>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</si>
  <si>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</si>
  <si>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</si>
  <si>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</si>
  <si>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</si>
  <si>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</si>
  <si>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</si>
  <si>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</si>
  <si>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</si>
  <si>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</si>
  <si>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</si>
  <si>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</si>
  <si>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</si>
  <si>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</si>
  <si>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</si>
  <si>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</si>
  <si>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</si>
  <si>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</si>
  <si>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</si>
  <si>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</si>
  <si>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</si>
  <si>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</si>
  <si>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</si>
  <si>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</si>
  <si>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</si>
  <si>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</si>
  <si>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</si>
  <si>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</si>
  <si>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</si>
  <si>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</si>
  <si>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</si>
  <si>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</si>
  <si>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</si>
  <si>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</si>
  <si>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</si>
  <si>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</si>
  <si>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</si>
  <si>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</si>
  <si>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</si>
  <si>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</si>
  <si>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</si>
  <si>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</si>
  <si>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</si>
  <si>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</si>
  <si>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</si>
  <si>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</si>
  <si>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</si>
  <si>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</si>
  <si>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</si>
  <si>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</si>
  <si>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</si>
  <si>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</si>
  <si>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</si>
  <si>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</si>
  <si>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</si>
  <si>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</si>
  <si>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</si>
  <si>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</si>
  <si>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</si>
  <si>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</si>
  <si>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</si>
  <si>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</si>
  <si>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</si>
  <si>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</si>
  <si>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</si>
  <si>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</si>
  <si>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</si>
  <si>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</si>
  <si>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</si>
  <si>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</si>
  <si>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</si>
  <si>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</si>
  <si>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</si>
  <si>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</si>
  <si>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</si>
  <si>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</si>
  <si>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</si>
  <si>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</si>
  <si>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</si>
  <si>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</si>
  <si>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</si>
  <si>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</si>
  <si>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</si>
  <si>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</si>
  <si>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</si>
  <si>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</si>
  <si>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</si>
  <si>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</si>
  <si>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</si>
  <si>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</si>
  <si>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</si>
  <si>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</si>
  <si>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</si>
  <si>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</si>
  <si>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</si>
  <si>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</si>
  <si>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</si>
  <si>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</si>
  <si>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</si>
  <si>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</si>
  <si>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</si>
  <si>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</si>
  <si>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</si>
  <si>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</si>
  <si>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</si>
  <si>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</si>
  <si>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</si>
  <si>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</si>
  <si>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</si>
  <si>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</si>
  <si>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</si>
  <si>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</si>
  <si>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</si>
  <si>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</si>
  <si>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</si>
  <si>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</si>
  <si>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</si>
  <si>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</si>
  <si>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</si>
  <si>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</si>
  <si>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</si>
  <si>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</si>
  <si>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</si>
  <si>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</si>
  <si>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</si>
  <si>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</si>
  <si>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</si>
  <si>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</si>
  <si>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</si>
  <si>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</si>
  <si>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</si>
  <si>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</si>
  <si>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</si>
  <si>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</si>
  <si>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</si>
  <si>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</si>
  <si>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</si>
  <si>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</si>
  <si>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</si>
  <si>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</si>
  <si>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</si>
  <si>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</si>
  <si>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</si>
  <si>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</si>
  <si>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</si>
  <si>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</si>
  <si>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</si>
  <si>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</si>
  <si>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</si>
  <si>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</si>
  <si>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</si>
  <si>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</si>
  <si>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</si>
  <si>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</si>
  <si>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</si>
  <si>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</si>
  <si>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</si>
  <si>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</si>
  <si>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</si>
  <si>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</si>
  <si>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</si>
  <si>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</si>
  <si>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</si>
  <si>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</si>
  <si>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</si>
  <si>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</si>
  <si>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</si>
  <si>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</si>
  <si>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</si>
  <si>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</si>
  <si>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</si>
  <si>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</si>
  <si>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</si>
  <si>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</si>
  <si>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</si>
  <si>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</si>
  <si>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</si>
  <si>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</si>
  <si>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</si>
  <si>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</si>
  <si>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</si>
  <si>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</si>
  <si>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</si>
  <si>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</si>
  <si>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</si>
  <si>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</si>
  <si>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</si>
  <si>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</si>
  <si>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</si>
  <si>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</si>
  <si>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</si>
  <si>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</si>
  <si>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</si>
  <si>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</si>
  <si>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</si>
  <si>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</si>
  <si>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</si>
  <si>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</si>
  <si>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</si>
  <si>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</si>
  <si>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</si>
  <si>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</si>
  <si>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</si>
  <si>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</si>
  <si>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</si>
  <si>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</si>
  <si>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</si>
  <si>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</si>
  <si>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</si>
  <si>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</si>
  <si>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</si>
  <si>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</si>
  <si>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</si>
  <si>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</si>
  <si>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</si>
  <si>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</si>
  <si>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</si>
  <si>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</si>
  <si>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</si>
  <si>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</si>
  <si>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</si>
  <si>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</si>
  <si>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</si>
  <si>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</si>
  <si>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</si>
  <si>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</si>
  <si>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</si>
  <si>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</si>
  <si>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</si>
  <si>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</si>
  <si>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</si>
  <si>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</si>
  <si>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</si>
  <si>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</si>
  <si>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</si>
  <si>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</si>
  <si>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</si>
  <si>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</si>
  <si>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</si>
  <si>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</si>
  <si>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</si>
  <si>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</si>
  <si>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</si>
  <si>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</si>
  <si>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</si>
  <si>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</si>
  <si>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</si>
  <si>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</si>
  <si>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</si>
  <si>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</si>
  <si>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</si>
  <si>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</si>
  <si>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</si>
  <si>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</si>
  <si>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</si>
  <si>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</si>
  <si>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</si>
  <si>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</si>
  <si>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</si>
  <si>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</si>
  <si>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</si>
  <si>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</si>
  <si>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</si>
  <si>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</si>
  <si>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</si>
  <si>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</si>
  <si>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</si>
  <si>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</si>
  <si>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</si>
  <si>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</si>
  <si>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</si>
  <si>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</si>
  <si>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</si>
  <si>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</si>
  <si>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</si>
  <si>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</si>
  <si>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</si>
  <si>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</si>
  <si>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</si>
  <si>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</si>
  <si>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</si>
  <si>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</si>
  <si>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</si>
  <si>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</si>
  <si>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</si>
  <si>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</si>
  <si>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</si>
  <si>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</si>
  <si>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</si>
  <si>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</si>
  <si>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</si>
  <si>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</si>
  <si>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</si>
  <si>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</si>
  <si>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</si>
  <si>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</si>
  <si>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</si>
  <si>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</si>
  <si>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</si>
  <si>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</si>
  <si>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</si>
  <si>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</si>
  <si>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</si>
  <si>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</si>
  <si>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</si>
  <si>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</si>
  <si>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</si>
  <si>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</si>
  <si>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</si>
  <si>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</si>
  <si>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</si>
  <si>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</si>
  <si>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</si>
  <si>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</si>
  <si>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</si>
  <si>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</si>
  <si>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</si>
  <si>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</si>
  <si>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</si>
  <si>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</si>
  <si>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</si>
  <si>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</si>
  <si>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</si>
  <si>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</si>
  <si>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</si>
  <si>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</si>
  <si>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</si>
  <si>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</si>
  <si>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</si>
  <si>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</si>
  <si>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</si>
  <si>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</si>
  <si>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</si>
  <si>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</si>
  <si>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</si>
  <si>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</si>
  <si>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</si>
  <si>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</si>
  <si>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</si>
  <si>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</si>
  <si>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</si>
  <si>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</si>
  <si>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</si>
  <si>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</si>
  <si>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</si>
  <si>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</si>
  <si>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</si>
  <si>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</si>
  <si>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</si>
  <si>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</si>
  <si>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</si>
  <si>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</si>
  <si>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</si>
  <si>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</si>
  <si>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</si>
  <si>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</si>
  <si>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</si>
  <si>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</si>
  <si>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</si>
  <si>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</si>
  <si>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</si>
  <si>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</si>
  <si>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</si>
  <si>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</si>
  <si>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</si>
  <si>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</si>
  <si>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</si>
  <si>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</si>
  <si>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</si>
  <si>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</si>
  <si>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</si>
  <si>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</si>
  <si>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</si>
  <si>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</si>
  <si>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</si>
  <si>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</si>
  <si>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</si>
  <si>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</si>
  <si>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</si>
  <si>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</si>
  <si>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</si>
  <si>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</si>
  <si>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</si>
  <si>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</si>
  <si>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</si>
  <si>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</si>
  <si>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</si>
  <si>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</si>
  <si>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</si>
  <si>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</si>
  <si>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</si>
  <si>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</si>
  <si>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</si>
  <si>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</si>
  <si>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</si>
  <si>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</si>
  <si>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</si>
  <si>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</si>
  <si>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</si>
  <si>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</si>
  <si>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</si>
  <si>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</si>
  <si>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</si>
  <si>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</si>
  <si>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</si>
  <si>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</si>
  <si>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</si>
  <si>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</si>
  <si>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</si>
  <si>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</si>
  <si>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</si>
  <si>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</si>
  <si>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</si>
  <si>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</si>
  <si>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</si>
  <si>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</si>
  <si>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</si>
  <si>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</si>
  <si>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</si>
  <si>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</si>
  <si>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</si>
  <si>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</si>
  <si>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</si>
  <si>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</si>
  <si>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</si>
  <si>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</si>
  <si>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</si>
  <si>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</si>
  <si>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</si>
  <si>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</si>
  <si>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</si>
  <si>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</si>
  <si>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</si>
  <si>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</si>
  <si>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</si>
  <si>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</si>
  <si>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</si>
  <si>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</si>
  <si>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</si>
  <si>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</si>
  <si>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</si>
  <si>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</si>
  <si>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</si>
  <si>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</si>
  <si>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</si>
  <si>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</si>
  <si>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</si>
  <si>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</si>
  <si>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</si>
  <si>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</si>
  <si>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</si>
  <si>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</si>
  <si>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</si>
  <si>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</si>
  <si>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</si>
  <si>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</si>
  <si>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</si>
  <si>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</si>
  <si>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</si>
  <si>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</si>
  <si>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</si>
  <si>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</si>
  <si>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</si>
  <si>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</si>
  <si>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</si>
  <si>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</si>
  <si>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</si>
  <si>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</si>
  <si>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</si>
  <si>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</si>
  <si>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</si>
  <si>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</si>
  <si>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</si>
  <si>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</si>
  <si>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</si>
  <si>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</si>
  <si>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</si>
  <si>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</si>
  <si>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</si>
  <si>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</si>
  <si>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</si>
  <si>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</si>
  <si>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</si>
  <si>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</si>
  <si>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</si>
  <si>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</si>
  <si>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</si>
  <si>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</si>
  <si>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</si>
  <si>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</si>
  <si>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</si>
  <si>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</si>
  <si>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</si>
  <si>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</si>
  <si>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</si>
  <si>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</si>
  <si>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</si>
  <si>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</si>
  <si>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</si>
  <si>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</si>
  <si>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</si>
  <si>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</si>
  <si>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</si>
  <si>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</si>
  <si>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</si>
  <si>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</si>
  <si>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</si>
  <si>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</si>
  <si>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</si>
  <si>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</si>
  <si>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</si>
  <si>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</si>
  <si>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</si>
  <si>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</si>
  <si>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</si>
  <si>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</si>
  <si>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</si>
  <si>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</si>
  <si>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</si>
  <si>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</si>
  <si>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</si>
  <si>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</si>
  <si>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</si>
  <si>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</si>
  <si>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</si>
  <si>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</si>
  <si>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</si>
  <si>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</si>
  <si>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</si>
  <si>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</si>
  <si>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</si>
  <si>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</si>
  <si>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</si>
  <si>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</si>
  <si>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</si>
  <si>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</si>
  <si>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</si>
  <si>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</si>
  <si>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</si>
  <si>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</si>
  <si>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</si>
  <si>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</si>
  <si>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</si>
  <si>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</si>
  <si>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</si>
  <si>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</si>
  <si>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</si>
  <si>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</si>
  <si>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</si>
  <si>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</si>
  <si>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</si>
  <si>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</si>
  <si>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</si>
  <si>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</si>
  <si>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</si>
  <si>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</si>
  <si>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</si>
  <si>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</si>
  <si>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</si>
  <si>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</si>
  <si>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</si>
  <si>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</si>
  <si>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</si>
  <si>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</si>
  <si>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</si>
  <si>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</si>
  <si>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</si>
  <si>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</si>
  <si>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</si>
  <si>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</si>
  <si>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</si>
  <si>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</si>
  <si>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</si>
  <si>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</si>
  <si>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</si>
  <si>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</si>
  <si>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</si>
  <si>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</si>
  <si>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</si>
  <si>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</si>
  <si>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</si>
  <si>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</si>
  <si>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</si>
  <si>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</si>
  <si>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</si>
  <si>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</si>
  <si>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</si>
  <si>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</si>
  <si>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</si>
  <si>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</si>
  <si>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</si>
  <si>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</si>
  <si>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</si>
  <si>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</si>
  <si>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</si>
  <si>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</si>
  <si>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</si>
  <si>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</si>
  <si>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</si>
  <si>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</si>
  <si>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</si>
  <si>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</si>
  <si>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</si>
  <si>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</si>
  <si>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</si>
  <si>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</si>
  <si>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</si>
  <si>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</si>
  <si>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</si>
  <si>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</si>
  <si>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</si>
  <si>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</si>
  <si>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</si>
  <si>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</si>
  <si>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</si>
  <si>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</si>
  <si>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</si>
  <si>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</si>
  <si>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</si>
  <si>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</si>
  <si>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</si>
  <si>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</si>
  <si>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</si>
  <si>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</si>
  <si>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</si>
  <si>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</si>
  <si>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</si>
  <si>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</si>
  <si>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</si>
  <si>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</si>
  <si>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</si>
  <si>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</si>
  <si>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</si>
  <si>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</si>
  <si>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</si>
  <si>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</si>
  <si>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</si>
  <si>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</si>
  <si>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</si>
  <si>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</si>
  <si>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</si>
  <si>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</si>
  <si>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</si>
  <si>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</si>
  <si>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</si>
  <si>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</si>
  <si>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</si>
  <si>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</si>
  <si>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</si>
  <si>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</si>
  <si>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</si>
  <si>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</si>
  <si>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</si>
  <si>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</si>
  <si>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</si>
  <si>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</si>
  <si>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</si>
  <si>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</si>
  <si>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</si>
  <si>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</si>
  <si>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</si>
  <si>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</si>
  <si>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</si>
  <si>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</si>
  <si>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</si>
  <si>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</si>
  <si>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</si>
  <si>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</si>
  <si>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</si>
  <si>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</si>
  <si>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</si>
  <si>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</si>
  <si>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</si>
  <si>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</si>
  <si>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</si>
  <si>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</si>
  <si>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</si>
  <si>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</si>
  <si>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</si>
  <si>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</si>
  <si>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</si>
  <si>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</si>
  <si>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</si>
  <si>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</si>
  <si>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</si>
  <si>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</si>
  <si>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</si>
  <si>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</si>
  <si>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</si>
  <si>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</si>
  <si>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</si>
  <si>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</si>
  <si>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</si>
  <si>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</si>
  <si>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</si>
  <si>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</si>
  <si>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</si>
  <si>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</si>
  <si>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</si>
  <si>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</si>
  <si>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</si>
  <si>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</si>
  <si>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</si>
  <si>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</si>
  <si>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</si>
  <si>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</si>
  <si>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</si>
  <si>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</si>
  <si>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</si>
  <si>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</si>
  <si>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</si>
  <si>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</si>
  <si>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</si>
  <si>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</si>
  <si>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</si>
  <si>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</si>
  <si>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</si>
  <si>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</si>
  <si>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</si>
  <si>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</si>
  <si>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</si>
  <si>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</si>
  <si>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</si>
  <si>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</si>
  <si>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</si>
  <si>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</si>
  <si>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</si>
  <si>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</si>
  <si>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</si>
  <si>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</si>
  <si>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</si>
  <si>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</si>
  <si>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</si>
  <si>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</si>
  <si>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</si>
  <si>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</si>
  <si>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</si>
  <si>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</si>
  <si>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</si>
  <si>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</si>
  <si>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</si>
  <si>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</si>
  <si>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</si>
  <si>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</si>
  <si>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</si>
  <si>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</si>
  <si>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</si>
  <si>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</si>
  <si>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</si>
  <si>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</si>
  <si>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</si>
  <si>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</si>
  <si>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</si>
  <si>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</si>
  <si>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</si>
  <si>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</si>
  <si>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</si>
  <si>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</si>
  <si>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</si>
  <si>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</si>
  <si>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</si>
  <si>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</si>
  <si>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</si>
  <si>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</si>
  <si>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</si>
  <si>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</si>
  <si>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</si>
  <si>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</si>
  <si>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</si>
  <si>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</si>
  <si>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</si>
  <si>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</si>
  <si>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</si>
  <si>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</si>
  <si>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</si>
  <si>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</si>
  <si>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</si>
  <si>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</si>
  <si>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</si>
  <si>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</si>
  <si>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</si>
  <si>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</si>
  <si>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</si>
  <si>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</si>
  <si>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</si>
  <si>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</si>
  <si>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</si>
  <si>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</si>
  <si>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</si>
  <si>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</si>
  <si>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</si>
  <si>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</si>
  <si>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</si>
  <si>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</si>
  <si>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</si>
  <si>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</si>
  <si>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</si>
  <si>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</si>
  <si>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</si>
  <si>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</si>
  <si>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</si>
  <si>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</si>
  <si>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</si>
  <si>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</si>
  <si>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</si>
  <si>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</si>
  <si>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</si>
  <si>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</si>
  <si>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</si>
  <si>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</si>
  <si>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</si>
  <si>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</si>
  <si>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</si>
  <si>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</si>
  <si>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</si>
  <si>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</si>
  <si>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</si>
  <si>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</si>
  <si>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</si>
  <si>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</si>
  <si>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</si>
  <si>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</si>
  <si>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</si>
  <si>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</si>
  <si>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</si>
  <si>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</si>
  <si>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</si>
  <si>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</si>
  <si>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</si>
  <si>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</si>
  <si>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</si>
  <si>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</si>
  <si>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</si>
  <si>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</si>
  <si>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</si>
  <si>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</si>
  <si>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</si>
  <si>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</si>
  <si>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</si>
  <si>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</si>
  <si>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</si>
  <si>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</si>
  <si>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</si>
  <si>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</si>
  <si>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</si>
  <si>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</si>
  <si>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</si>
  <si>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</si>
  <si>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</si>
  <si>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</si>
  <si>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</si>
  <si>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</si>
  <si>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</si>
  <si>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</si>
  <si>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</si>
  <si>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</si>
  <si>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</si>
  <si>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</si>
  <si>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</si>
  <si>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</si>
  <si>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</si>
  <si>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</si>
  <si>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</si>
  <si>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</si>
  <si>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</si>
  <si>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</si>
  <si>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</si>
  <si>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</si>
  <si>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</si>
  <si>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</si>
  <si>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</si>
  <si>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</si>
  <si>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</si>
  <si>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</si>
  <si>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</si>
  <si>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</si>
  <si>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</si>
  <si>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</si>
  <si>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</si>
  <si>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</si>
  <si>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</si>
  <si>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</si>
  <si>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</si>
  <si>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</si>
  <si>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</si>
  <si>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</si>
  <si>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</si>
  <si>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</si>
  <si>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</si>
  <si>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</si>
  <si>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</si>
  <si>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</si>
  <si>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</si>
  <si>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</si>
  <si>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</si>
  <si>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</si>
  <si>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</si>
  <si>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</si>
  <si>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</si>
  <si>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</si>
  <si>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</si>
  <si>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</si>
  <si>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</si>
  <si>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</si>
  <si>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</si>
  <si>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</si>
  <si>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</si>
  <si>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</si>
  <si>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</si>
  <si>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</si>
  <si>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</si>
  <si>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</si>
  <si>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</si>
  <si>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</si>
  <si>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</si>
  <si>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</si>
  <si>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</si>
  <si>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</si>
  <si>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</si>
  <si>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</si>
  <si>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</si>
  <si>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</si>
  <si>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</si>
  <si>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</si>
  <si>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</si>
  <si>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</si>
  <si>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</si>
  <si>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</si>
  <si>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</si>
  <si>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</si>
  <si>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</si>
  <si>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</si>
  <si>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</si>
  <si>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</si>
  <si>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</si>
  <si>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</si>
  <si>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</si>
  <si>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</si>
  <si>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</si>
  <si>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</si>
  <si>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</si>
  <si>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</si>
  <si>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</si>
  <si>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</si>
  <si>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</si>
  <si>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</si>
  <si>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</si>
  <si>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</si>
  <si>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</si>
  <si>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</si>
  <si>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</si>
  <si>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</si>
  <si>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</si>
  <si>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</si>
  <si>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</si>
  <si>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</si>
  <si>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</si>
  <si>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</si>
  <si>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</si>
  <si>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</si>
  <si>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</si>
  <si>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</si>
  <si>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</si>
  <si>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</si>
  <si>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</si>
  <si>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</si>
  <si>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</si>
  <si>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</si>
  <si>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</si>
  <si>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</si>
  <si>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</si>
  <si>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</si>
  <si>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</si>
  <si>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</si>
  <si>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</si>
  <si>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</si>
  <si>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</si>
  <si>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</si>
  <si>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</si>
  <si>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</si>
  <si>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</si>
  <si>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</si>
  <si>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</si>
  <si>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</si>
  <si>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</si>
  <si>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</si>
  <si>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</si>
  <si>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</si>
  <si>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</si>
  <si>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</si>
  <si>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</si>
  <si>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</si>
  <si>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</si>
  <si>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</si>
  <si>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</si>
  <si>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</si>
  <si>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</si>
  <si>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</si>
  <si>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</si>
  <si>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</si>
  <si>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</si>
  <si>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</si>
  <si>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</si>
  <si>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</si>
  <si>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</si>
  <si>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</si>
  <si>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</si>
  <si>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</si>
  <si>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</si>
  <si>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</si>
  <si>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</si>
  <si>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</si>
  <si>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</si>
  <si>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</si>
  <si>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</si>
  <si>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</si>
  <si>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</si>
  <si>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</si>
  <si>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</si>
  <si>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</si>
  <si>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</si>
  <si>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</si>
  <si>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</si>
  <si>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</si>
  <si>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</si>
  <si>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</si>
  <si>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</si>
  <si>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</si>
  <si>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</si>
  <si>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</si>
  <si>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</si>
  <si>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</si>
  <si>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</si>
  <si>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</si>
  <si>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</si>
  <si>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</si>
  <si>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</si>
  <si>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</si>
  <si>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</si>
  <si>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</si>
  <si>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</si>
  <si>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</si>
  <si>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</si>
  <si>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</si>
  <si>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</si>
  <si>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</si>
  <si>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</si>
  <si>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</si>
  <si>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</si>
  <si>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</si>
  <si>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</si>
  <si>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</si>
  <si>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</si>
  <si>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</si>
  <si>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</si>
  <si>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</si>
  <si>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</si>
  <si>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</si>
  <si>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</si>
  <si>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</si>
  <si>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</si>
  <si>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</si>
  <si>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</si>
  <si>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</si>
  <si>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</si>
  <si>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</si>
  <si>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</si>
  <si>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</si>
  <si>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</si>
  <si>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</si>
  <si>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</si>
  <si>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</si>
  <si>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</si>
  <si>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</si>
  <si>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</si>
  <si>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</si>
  <si>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</si>
  <si>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</si>
  <si>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</si>
  <si>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</si>
  <si>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</si>
  <si>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</si>
  <si>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</si>
  <si>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</si>
  <si>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</si>
  <si>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</si>
  <si>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</si>
  <si>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</si>
  <si>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</si>
  <si>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</si>
  <si>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</si>
  <si>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</si>
  <si>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</si>
  <si>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</si>
  <si>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</si>
  <si>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</si>
  <si>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</si>
  <si>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</si>
  <si>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</si>
  <si>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</si>
  <si>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</si>
  <si>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</si>
  <si>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</si>
  <si>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</si>
  <si>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</si>
  <si>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</si>
  <si>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</si>
  <si>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</si>
  <si>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</si>
  <si>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</si>
  <si>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</si>
  <si>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</si>
  <si>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</si>
  <si>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</si>
  <si>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</si>
  <si>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</si>
  <si>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</si>
  <si>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</si>
  <si>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</si>
  <si>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</si>
  <si>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</si>
  <si>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</si>
  <si>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</si>
  <si>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</si>
  <si>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</si>
  <si>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</si>
  <si>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</si>
  <si>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</si>
  <si>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</si>
  <si>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</si>
  <si>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</si>
  <si>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</si>
  <si>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</si>
  <si>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</si>
  <si>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</si>
  <si>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</si>
  <si>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</si>
  <si>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</si>
  <si>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</si>
  <si>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</si>
  <si>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</si>
  <si>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</si>
  <si>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</si>
  <si>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</si>
  <si>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</si>
  <si>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</si>
  <si>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</si>
  <si>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</si>
  <si>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</si>
  <si>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</si>
  <si>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</si>
  <si>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</si>
  <si>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</si>
  <si>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</si>
  <si>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</si>
  <si>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</si>
  <si>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</si>
  <si>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</si>
  <si>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</si>
  <si>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</si>
  <si>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</si>
  <si>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</si>
  <si>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</si>
  <si>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</si>
  <si>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</si>
  <si>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</si>
  <si>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</si>
  <si>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</si>
  <si>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</si>
  <si>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</si>
  <si>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</si>
  <si>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</si>
  <si>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</si>
  <si>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</si>
  <si>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</si>
  <si>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</si>
  <si>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</si>
  <si>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</si>
  <si>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</si>
  <si>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</si>
  <si>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</si>
  <si>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</si>
  <si>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</si>
  <si>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</si>
  <si>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</si>
  <si>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</si>
  <si>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</si>
  <si>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</si>
  <si>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</si>
  <si>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</si>
  <si>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</si>
  <si>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</si>
  <si>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</si>
  <si>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</si>
  <si>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</si>
  <si>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</si>
  <si>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</si>
  <si>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</si>
  <si>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</si>
  <si>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</si>
  <si>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</si>
  <si>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</si>
  <si>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</si>
  <si>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</si>
  <si>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</si>
  <si>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</si>
  <si>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</si>
  <si>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</si>
  <si>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</si>
  <si>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</si>
  <si>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</si>
  <si>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</si>
  <si>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</si>
  <si>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</si>
  <si>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</si>
  <si>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</si>
  <si>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</si>
  <si>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</si>
  <si>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</si>
  <si>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</si>
  <si>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</si>
  <si>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</si>
  <si>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</si>
  <si>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</si>
  <si>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</si>
  <si>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</si>
  <si>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</si>
  <si>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</si>
  <si>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</si>
  <si>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</si>
  <si>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</si>
  <si>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</si>
  <si>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</si>
  <si>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</si>
  <si>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</si>
  <si>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</si>
  <si>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</si>
  <si>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</si>
  <si>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</si>
  <si>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</si>
  <si>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</si>
  <si>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</si>
  <si>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</si>
  <si>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</si>
  <si>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</si>
  <si>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</si>
  <si>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</si>
  <si>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</si>
  <si>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</si>
  <si>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</si>
  <si>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</si>
  <si>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</si>
  <si>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</si>
  <si>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</si>
  <si>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</si>
  <si>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</si>
  <si>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</si>
  <si>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</si>
  <si>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</si>
  <si>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</si>
  <si>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</si>
  <si>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</si>
  <si>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</si>
  <si>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</si>
  <si>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</si>
  <si>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</si>
  <si>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</si>
  <si>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</si>
  <si>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</si>
  <si>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</si>
  <si>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</si>
  <si>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</si>
  <si>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</si>
  <si>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</si>
  <si>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</si>
  <si>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</si>
  <si>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</si>
  <si>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</si>
  <si>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</si>
  <si>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</si>
  <si>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</si>
  <si>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</si>
  <si>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</si>
  <si>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</si>
  <si>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</si>
  <si>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</si>
  <si>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</si>
  <si>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</si>
  <si>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</si>
  <si>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</si>
  <si>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</si>
  <si>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</si>
  <si>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</si>
  <si>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</si>
  <si>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</si>
  <si>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</si>
  <si>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</si>
  <si>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</si>
  <si>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</si>
  <si>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</si>
  <si>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</si>
  <si>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</si>
  <si>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</si>
  <si>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</si>
  <si>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</si>
  <si>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</si>
  <si>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</si>
  <si>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</si>
  <si>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</si>
  <si>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</si>
  <si>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</si>
  <si>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</si>
  <si>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</si>
  <si>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</si>
  <si>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</si>
  <si>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</si>
  <si>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</si>
  <si>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</si>
  <si>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</si>
  <si>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</si>
  <si>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</si>
  <si>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</si>
  <si>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</si>
  <si>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</si>
  <si>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</si>
  <si>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</si>
  <si>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</si>
  <si>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</si>
  <si>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</si>
  <si>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</si>
  <si>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</si>
  <si>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</si>
  <si>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</si>
  <si>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</si>
  <si>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</si>
  <si>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</si>
  <si>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</si>
  <si>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</si>
  <si>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</si>
  <si>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</si>
  <si>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</si>
  <si>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</si>
  <si>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</si>
  <si>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</si>
  <si>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</si>
  <si>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</si>
  <si>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</si>
  <si>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</si>
  <si>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</si>
  <si>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</si>
  <si>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</si>
  <si>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</si>
  <si>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</si>
  <si>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</si>
  <si>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</si>
  <si>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</si>
  <si>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</si>
  <si>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</si>
  <si>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</si>
  <si>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</si>
  <si>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</si>
  <si>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</si>
  <si>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</si>
  <si>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</si>
  <si>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</si>
  <si>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</si>
  <si>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</si>
  <si>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</si>
  <si>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</si>
  <si>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</si>
  <si>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</si>
  <si>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</si>
  <si>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</si>
  <si>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</si>
  <si>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</si>
  <si>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</si>
  <si>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</si>
  <si>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</si>
  <si>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</si>
  <si>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</si>
  <si>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</si>
  <si>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</si>
  <si>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</si>
  <si>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</si>
  <si>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</si>
  <si>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</si>
  <si>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</si>
  <si>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</si>
  <si>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</si>
  <si>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</si>
  <si>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</si>
  <si>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</si>
  <si>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</si>
  <si>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</si>
  <si>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</si>
  <si>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</si>
  <si>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</si>
  <si>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</si>
  <si>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</si>
  <si>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</si>
  <si>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</si>
  <si>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</si>
  <si>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</si>
  <si>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</si>
  <si>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</si>
  <si>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</si>
  <si>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</si>
  <si>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</si>
  <si>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</si>
  <si>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</si>
  <si>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</si>
  <si>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</si>
  <si>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</si>
  <si>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</si>
  <si>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</si>
  <si>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</si>
  <si>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</si>
  <si>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</si>
  <si>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</si>
  <si>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</si>
  <si>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</si>
  <si>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</si>
  <si>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</si>
  <si>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</si>
  <si>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</si>
  <si>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</si>
  <si>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</si>
  <si>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</si>
  <si>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</si>
  <si>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</si>
  <si>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</si>
  <si>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</si>
  <si>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</si>
  <si>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</si>
  <si>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</si>
  <si>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</si>
  <si>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</si>
  <si>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</si>
  <si>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</si>
  <si>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</si>
  <si>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</si>
  <si>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</si>
  <si>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</si>
  <si>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</si>
  <si>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</si>
  <si>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</si>
  <si>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</si>
  <si>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</si>
  <si>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</si>
  <si>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</si>
  <si>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</si>
  <si>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</si>
  <si>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</si>
  <si>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</si>
  <si>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</si>
  <si>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</si>
  <si>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</si>
  <si>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</si>
  <si>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</si>
  <si>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</si>
  <si>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</si>
  <si>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</si>
  <si>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</si>
  <si>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</si>
  <si>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</si>
  <si>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</si>
  <si>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</si>
  <si>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</si>
  <si>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</si>
  <si>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</si>
  <si>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</si>
  <si>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</si>
  <si>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</si>
  <si>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</si>
  <si>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</si>
  <si>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</si>
  <si>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</si>
  <si>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</si>
  <si>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</si>
  <si>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</si>
  <si>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</si>
  <si>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</si>
  <si>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</si>
  <si>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</si>
  <si>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</si>
  <si>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</si>
  <si>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</si>
  <si>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</si>
  <si>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</si>
  <si>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</si>
  <si>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</si>
  <si>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</si>
  <si>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</si>
  <si>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</si>
  <si>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</si>
  <si>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</si>
  <si>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</si>
  <si>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</si>
  <si>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</si>
  <si>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</si>
  <si>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</si>
  <si>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</si>
  <si>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</si>
  <si>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</si>
  <si>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</si>
  <si>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</si>
  <si>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</si>
  <si>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</si>
  <si>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</si>
  <si>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</si>
  <si>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</si>
  <si>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</si>
  <si>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</si>
  <si>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</si>
  <si>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</si>
  <si>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</si>
  <si>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</si>
  <si>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</si>
  <si>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</si>
  <si>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</si>
  <si>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</si>
  <si>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</si>
  <si>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</si>
  <si>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</si>
  <si>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</si>
  <si>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</si>
  <si>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</si>
  <si>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</si>
  <si>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</si>
  <si>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</si>
  <si>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</si>
  <si>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</si>
  <si>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</si>
  <si>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</si>
  <si>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</si>
  <si>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</si>
  <si>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</si>
  <si>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</si>
  <si>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</si>
  <si>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</si>
  <si>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</si>
  <si>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</si>
  <si>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</si>
  <si>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</si>
  <si>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</si>
  <si>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</si>
  <si>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</si>
  <si>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</si>
  <si>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</si>
  <si>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</si>
  <si>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</si>
  <si>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</si>
  <si>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</si>
  <si>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</si>
  <si>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</si>
  <si>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</si>
  <si>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</si>
  <si>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</si>
  <si>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</si>
  <si>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</si>
  <si>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</si>
  <si>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</si>
  <si>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</si>
  <si>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</si>
  <si>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</si>
  <si>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</si>
  <si>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</si>
  <si>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</si>
  <si>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</si>
  <si>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</si>
  <si>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</si>
  <si>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</si>
  <si>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</si>
  <si>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</si>
  <si>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</si>
  <si>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</si>
  <si>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</si>
  <si>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</si>
  <si>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</si>
  <si>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</si>
  <si>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</si>
  <si>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</si>
  <si>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</si>
  <si>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</si>
  <si>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</si>
  <si>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</si>
  <si>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</si>
  <si>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</si>
  <si>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</si>
  <si>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</si>
  <si>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</si>
  <si>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</si>
  <si>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</si>
  <si>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</si>
  <si>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</si>
  <si>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</si>
  <si>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</si>
  <si>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</si>
  <si>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</si>
  <si>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</si>
  <si>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</si>
  <si>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</si>
  <si>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</si>
  <si>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</si>
  <si>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</si>
  <si>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</si>
  <si>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</si>
  <si>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</si>
  <si>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</si>
  <si>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</si>
  <si>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</si>
  <si>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</si>
  <si>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</si>
  <si>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</si>
  <si>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</si>
  <si>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</si>
  <si>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</si>
  <si>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</si>
  <si>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</si>
  <si>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</si>
  <si>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</si>
  <si>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</si>
  <si>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</si>
  <si>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</si>
  <si>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</si>
  <si>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</si>
  <si>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</si>
  <si>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</si>
  <si>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</si>
  <si>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</si>
  <si>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</si>
  <si>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</si>
  <si>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</si>
  <si>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</si>
  <si>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</si>
  <si>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</si>
  <si>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</si>
  <si>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</si>
  <si>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</si>
  <si>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</si>
  <si>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</si>
  <si>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</si>
  <si>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</si>
  <si>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</si>
  <si>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</si>
  <si>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</si>
  <si>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</si>
  <si>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</si>
  <si>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</si>
  <si>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</si>
  <si>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</si>
  <si>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</si>
  <si>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</si>
  <si>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</si>
  <si>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</si>
  <si>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</si>
  <si>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</si>
  <si>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</si>
  <si>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</si>
  <si>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</si>
  <si>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</si>
  <si>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</si>
  <si>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</si>
  <si>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</si>
  <si>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</si>
  <si>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</si>
  <si>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</si>
  <si>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</si>
  <si>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</si>
  <si>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</si>
  <si>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</si>
  <si>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</si>
  <si>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</si>
  <si>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</si>
  <si>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</si>
  <si>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</si>
  <si>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</si>
  <si>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</si>
  <si>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</si>
  <si>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</si>
  <si>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</si>
  <si>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</si>
  <si>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</si>
  <si>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</si>
  <si>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</si>
  <si>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</si>
  <si>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</si>
  <si>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</si>
  <si>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</si>
  <si>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</si>
  <si>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</si>
  <si>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</si>
  <si>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</si>
  <si>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</si>
  <si>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</si>
  <si>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</si>
  <si>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</si>
  <si>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</si>
  <si>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</si>
  <si>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</si>
  <si>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</si>
  <si>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</si>
  <si>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</si>
  <si>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</si>
  <si>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</si>
  <si>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</si>
  <si>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</si>
  <si>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</si>
  <si>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</si>
  <si>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</si>
  <si>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</si>
  <si>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</si>
  <si>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</si>
  <si>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</si>
  <si>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</si>
  <si>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</si>
  <si>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</si>
  <si>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</si>
  <si>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</si>
  <si>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</si>
  <si>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</si>
  <si>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</si>
  <si>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</si>
  <si>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</si>
  <si>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</si>
  <si>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</si>
  <si>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</si>
  <si>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</si>
  <si>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</si>
  <si>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</si>
  <si>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</si>
  <si>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</si>
  <si>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</si>
  <si>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</si>
  <si>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</si>
  <si>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</si>
  <si>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</si>
  <si>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</si>
  <si>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</si>
  <si>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</si>
  <si>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</si>
  <si>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</si>
  <si>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</si>
  <si>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</si>
  <si>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</si>
  <si>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</si>
  <si>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</si>
  <si>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</si>
  <si>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</si>
  <si>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</si>
  <si>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</si>
  <si>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</si>
  <si>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</si>
  <si>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</si>
  <si>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</si>
  <si>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</si>
  <si>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</si>
  <si>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</si>
  <si>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</si>
  <si>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</si>
  <si>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</si>
  <si>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</si>
  <si>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</si>
  <si>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</si>
  <si>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</si>
  <si>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</si>
  <si>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</si>
  <si>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</si>
  <si>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</si>
  <si>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</si>
  <si>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</si>
  <si>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</si>
  <si>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</si>
  <si>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</si>
  <si>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</si>
  <si>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</si>
  <si>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</si>
  <si>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</si>
  <si>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</si>
  <si>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</si>
  <si>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</si>
  <si>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</si>
  <si>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</si>
  <si>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</si>
  <si>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</si>
  <si>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</si>
  <si>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</si>
  <si>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</si>
  <si>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</si>
  <si>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</si>
  <si>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</si>
  <si>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</si>
  <si>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</si>
  <si>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</si>
  <si>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</si>
  <si>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</si>
  <si>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</si>
  <si>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</si>
  <si>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</si>
  <si>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</si>
  <si>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</si>
  <si>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</si>
  <si>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</si>
  <si>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</si>
  <si>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</si>
  <si>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</si>
  <si>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</si>
  <si>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</si>
  <si>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</si>
  <si>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</si>
  <si>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</si>
  <si>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</si>
  <si>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</si>
  <si>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</si>
  <si>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</si>
  <si>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</si>
  <si>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</si>
  <si>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</si>
  <si>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</si>
  <si>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</si>
  <si>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</si>
  <si>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</si>
  <si>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</si>
  <si>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</si>
  <si>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</si>
  <si>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</si>
  <si>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</si>
  <si>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</si>
  <si>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</si>
  <si>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</si>
  <si>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</si>
  <si>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</si>
  <si>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</si>
  <si>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</si>
  <si>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</si>
  <si>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</si>
  <si>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</si>
  <si>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</si>
  <si>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</si>
  <si>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</si>
  <si>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</si>
  <si>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</si>
  <si>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</si>
  <si>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</si>
  <si>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</si>
  <si>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</si>
  <si>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</si>
  <si>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</si>
  <si>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</si>
  <si>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</si>
  <si>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</si>
  <si>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</si>
  <si>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</si>
  <si>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</si>
  <si>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</si>
  <si>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</si>
  <si>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</si>
  <si>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</si>
  <si>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</si>
  <si>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</si>
  <si>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</si>
  <si>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</si>
  <si>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</si>
  <si>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</si>
  <si>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</si>
  <si>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</si>
  <si>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</si>
  <si>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</si>
  <si>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</si>
  <si>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</si>
  <si>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</si>
  <si>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</si>
  <si>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</si>
  <si>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</si>
  <si>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</si>
  <si>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</si>
  <si>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</si>
  <si>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</si>
  <si>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</si>
  <si>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</si>
  <si>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</si>
  <si>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</si>
  <si>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</si>
  <si>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</si>
  <si>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</si>
  <si>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</si>
  <si>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</si>
  <si>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</si>
  <si>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</si>
  <si>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</si>
  <si>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</si>
  <si>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</si>
  <si>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</si>
  <si>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</si>
  <si>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</si>
  <si>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</si>
  <si>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</si>
  <si>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</si>
  <si>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</si>
  <si>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</si>
  <si>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</si>
  <si>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</si>
  <si>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</si>
  <si>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</si>
  <si>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</si>
  <si>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</si>
  <si>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</si>
  <si>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</si>
  <si>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</si>
  <si>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</si>
  <si>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</si>
  <si>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</si>
  <si>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</si>
  <si>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</si>
  <si>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</si>
  <si>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</si>
  <si>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</si>
  <si>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</si>
  <si>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</si>
  <si>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</si>
  <si>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</si>
  <si>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</si>
  <si>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</si>
  <si>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</si>
  <si>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</si>
  <si>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</si>
  <si>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</si>
  <si>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</si>
  <si>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</si>
  <si>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</si>
  <si>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</si>
  <si>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</si>
  <si>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</si>
  <si>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</si>
  <si>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</si>
  <si>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</si>
  <si>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</si>
  <si>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</si>
  <si>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</si>
  <si>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</si>
  <si>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</si>
  <si>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</si>
  <si>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</si>
  <si>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</si>
  <si>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</si>
  <si>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</si>
  <si>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</si>
  <si>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</si>
  <si>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</si>
  <si>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</si>
  <si>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</si>
  <si>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</si>
  <si>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</si>
  <si>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</si>
  <si>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</si>
  <si>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</si>
  <si>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</si>
  <si>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</si>
  <si>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</si>
  <si>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</si>
  <si>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</si>
  <si>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</si>
  <si>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</si>
  <si>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</si>
  <si>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</si>
  <si>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</si>
  <si>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</si>
  <si>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</si>
  <si>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</si>
  <si>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</si>
  <si>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</si>
  <si>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</si>
  <si>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</si>
  <si>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</si>
  <si>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</si>
  <si>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</si>
  <si>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</si>
  <si>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</si>
  <si>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</si>
  <si>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</si>
  <si>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</si>
  <si>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</si>
  <si>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</si>
  <si>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</si>
  <si>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</si>
  <si>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</si>
  <si>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</si>
  <si>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</si>
  <si>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</si>
  <si>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</si>
  <si>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</si>
  <si>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</si>
  <si>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</si>
  <si>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</si>
  <si>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</si>
  <si>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</si>
  <si>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</si>
  <si>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</si>
  <si>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</si>
  <si>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</si>
  <si>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</si>
  <si>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</si>
  <si>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</si>
  <si>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</si>
  <si>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</si>
  <si>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</si>
  <si>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</si>
  <si>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</si>
  <si>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</si>
  <si>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</si>
  <si>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</si>
  <si>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</si>
  <si>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</si>
  <si>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</si>
  <si>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</si>
  <si>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</si>
  <si>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</si>
  <si>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</si>
  <si>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</si>
  <si>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</si>
  <si>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</si>
  <si>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</si>
  <si>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</si>
  <si>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</si>
  <si>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</si>
  <si>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</si>
  <si>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</si>
  <si>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</si>
  <si>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</si>
  <si>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</si>
  <si>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</si>
  <si>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</si>
  <si>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</si>
  <si>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</si>
  <si>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</si>
  <si>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</si>
  <si>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</si>
  <si>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</si>
  <si>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</si>
  <si>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</si>
  <si>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</si>
  <si>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</si>
  <si>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</si>
  <si>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</si>
  <si>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</si>
  <si>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</si>
  <si>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</si>
  <si>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</si>
  <si>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</si>
  <si>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</si>
  <si>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</si>
  <si>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</si>
  <si>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</si>
  <si>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</si>
  <si>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</si>
  <si>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</si>
  <si>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</si>
  <si>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</si>
  <si>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</si>
  <si>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</si>
  <si>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</si>
  <si>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</si>
  <si>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</si>
  <si>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</si>
  <si>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</si>
  <si>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</si>
  <si>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</si>
  <si>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</si>
  <si>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</si>
  <si>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</si>
  <si>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</si>
  <si>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</si>
  <si>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</si>
  <si>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</si>
  <si>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</si>
  <si>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</si>
  <si>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</si>
  <si>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</si>
  <si>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</si>
  <si>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</si>
  <si>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</si>
  <si>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</si>
  <si>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</si>
  <si>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</si>
  <si>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</si>
  <si>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</si>
  <si>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</si>
  <si>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</si>
  <si>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</si>
  <si>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</si>
  <si>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</si>
  <si>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</si>
  <si>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</si>
  <si>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</si>
  <si>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</si>
  <si>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</si>
  <si>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</si>
  <si>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</si>
  <si>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</si>
  <si>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</si>
  <si>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</si>
  <si>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</si>
  <si>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</si>
  <si>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</si>
  <si>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</si>
  <si>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</si>
  <si>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</si>
  <si>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</si>
  <si>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</si>
  <si>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</si>
  <si>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</si>
  <si>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</si>
  <si>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</si>
  <si>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</si>
  <si>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</si>
  <si>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</si>
  <si>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</si>
  <si>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</si>
  <si>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</si>
  <si>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</si>
  <si>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</si>
  <si>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</si>
  <si>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</si>
  <si>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</si>
  <si>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</si>
  <si>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</si>
  <si>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</si>
  <si>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</si>
  <si>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</si>
  <si>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</si>
  <si>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</si>
  <si>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</si>
  <si>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</si>
  <si>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</si>
  <si>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</si>
  <si>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</si>
  <si>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</si>
  <si>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</si>
  <si>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</si>
  <si>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</si>
  <si>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</si>
  <si>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</si>
  <si>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</si>
  <si>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</si>
  <si>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</si>
  <si>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</si>
  <si>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</si>
  <si>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</si>
  <si>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</si>
  <si>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</si>
  <si>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</si>
  <si>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</si>
  <si>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</si>
  <si>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</si>
  <si>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</si>
  <si>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</si>
  <si>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</si>
  <si>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</si>
  <si>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</si>
  <si>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</si>
  <si>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</si>
  <si>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</si>
  <si>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</si>
  <si>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</si>
  <si>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</si>
  <si>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</si>
  <si>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</si>
  <si>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</si>
  <si>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</si>
  <si>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</si>
  <si>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</si>
  <si>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</si>
  <si>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</si>
  <si>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</si>
  <si>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</si>
  <si>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</si>
  <si>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</si>
  <si>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</si>
  <si>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</si>
  <si>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</si>
  <si>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</si>
  <si>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</si>
  <si>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</si>
  <si>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</si>
  <si>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</si>
  <si>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</si>
  <si>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</si>
  <si>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</si>
  <si>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</si>
  <si>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</si>
  <si>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</si>
  <si>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</si>
  <si>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</si>
  <si>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</si>
  <si>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</si>
  <si>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</si>
  <si>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</si>
  <si>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</si>
  <si>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</si>
  <si>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</si>
  <si>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</si>
  <si>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</si>
  <si>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</si>
  <si>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</si>
  <si>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</si>
  <si>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</si>
  <si>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</si>
  <si>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</si>
  <si>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</si>
  <si>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</si>
  <si>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</si>
  <si>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</si>
  <si>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</si>
  <si>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</si>
  <si>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</si>
  <si>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</si>
  <si>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</si>
  <si>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</si>
  <si>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</si>
  <si>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</si>
  <si>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</si>
  <si>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</si>
  <si>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</si>
  <si>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</si>
  <si>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</si>
  <si>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</si>
  <si>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</si>
  <si>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</si>
  <si>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</si>
  <si>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</si>
  <si>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</si>
  <si>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</si>
  <si>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</si>
  <si>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</si>
  <si>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</si>
  <si>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</si>
  <si>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</si>
  <si>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</si>
  <si>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</si>
  <si>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</si>
  <si>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</si>
  <si>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</si>
  <si>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</si>
  <si>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</si>
  <si>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</si>
  <si>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</si>
  <si>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</si>
  <si>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</si>
  <si>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</si>
  <si>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</si>
  <si>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</si>
  <si>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</si>
  <si>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</si>
  <si>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</si>
  <si>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</si>
  <si>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</si>
  <si>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</si>
  <si>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</si>
  <si>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</si>
  <si>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</si>
  <si>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</si>
  <si>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</si>
  <si>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</si>
  <si>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</si>
  <si>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</si>
  <si>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</si>
  <si>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</si>
  <si>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</si>
  <si>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</si>
  <si>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</si>
  <si>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</si>
  <si>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</si>
  <si>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</si>
  <si>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</si>
  <si>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</si>
  <si>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</si>
  <si>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</si>
  <si>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</si>
  <si>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</si>
  <si>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</si>
  <si>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</si>
  <si>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</si>
  <si>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</si>
  <si>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</si>
  <si>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</si>
  <si>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</si>
  <si>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</si>
  <si>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</si>
  <si>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</si>
  <si>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</si>
  <si>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</si>
  <si>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</si>
  <si>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</si>
  <si>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</si>
  <si>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</si>
  <si>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</si>
  <si>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</si>
  <si>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</si>
  <si>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</si>
  <si>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</si>
  <si>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</si>
  <si>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</si>
  <si>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</si>
  <si>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</si>
  <si>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</si>
  <si>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</si>
  <si>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</si>
  <si>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</si>
  <si>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</si>
  <si>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</si>
  <si>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</si>
  <si>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</si>
  <si>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</si>
  <si>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</si>
  <si>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</si>
  <si>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</si>
  <si>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</si>
  <si>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</si>
  <si>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</si>
  <si>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</si>
  <si>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</si>
  <si>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</si>
  <si>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</si>
  <si>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</si>
  <si>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</si>
  <si>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</si>
  <si>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</si>
  <si>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</si>
  <si>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</si>
  <si>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</si>
  <si>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</si>
  <si>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</si>
  <si>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</si>
  <si>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</si>
  <si>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</si>
  <si>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</si>
  <si>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</si>
  <si>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</si>
  <si>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</si>
  <si>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</si>
  <si>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</si>
  <si>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</si>
  <si>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</si>
  <si>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</si>
  <si>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</si>
  <si>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</si>
  <si>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</si>
  <si>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</si>
  <si>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</si>
  <si>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</si>
  <si>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</si>
  <si>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</si>
  <si>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</si>
  <si>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</si>
  <si>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</si>
  <si>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</si>
  <si>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</si>
  <si>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</si>
  <si>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</si>
  <si>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</si>
  <si>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</si>
  <si>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</si>
  <si>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</si>
  <si>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</si>
  <si>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</si>
  <si>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</si>
  <si>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</si>
  <si>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</si>
  <si>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</si>
  <si>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</si>
  <si>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</si>
  <si>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</si>
  <si>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</si>
  <si>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</si>
  <si>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</si>
  <si>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</si>
  <si>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</si>
  <si>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</si>
  <si>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</si>
  <si>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</si>
  <si>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</si>
  <si>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</si>
  <si>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</si>
  <si>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</si>
  <si>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</si>
  <si>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</si>
  <si>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</si>
  <si>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</si>
  <si>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</si>
  <si>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</si>
  <si>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</si>
  <si>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</si>
  <si>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</si>
  <si>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</si>
  <si>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</si>
  <si>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</si>
  <si>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</si>
  <si>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</si>
  <si>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</si>
  <si>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</si>
  <si>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</si>
  <si>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</si>
  <si>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</si>
  <si>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</si>
  <si>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</si>
  <si>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</si>
  <si>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</si>
  <si>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</si>
  <si>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</si>
  <si>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</si>
  <si>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</si>
  <si>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</si>
  <si>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</si>
  <si>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</si>
  <si>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</si>
  <si>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</si>
  <si>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</si>
  <si>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</si>
  <si>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</si>
  <si>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</si>
  <si>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</si>
  <si>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</si>
  <si>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</si>
  <si>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</si>
  <si>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</si>
  <si>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</si>
  <si>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</si>
  <si>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</si>
  <si>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</si>
  <si>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</si>
  <si>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</si>
  <si>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</si>
  <si>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</si>
  <si>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</si>
  <si>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</si>
  <si>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</si>
  <si>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</si>
  <si>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</si>
  <si>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</si>
  <si>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</si>
  <si>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</si>
  <si>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</si>
  <si>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</si>
  <si>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</si>
  <si>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</si>
  <si>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</si>
  <si>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</si>
  <si>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</si>
  <si>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</si>
  <si>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</si>
  <si>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</si>
  <si>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</si>
  <si>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</si>
  <si>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</si>
  <si>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</si>
  <si>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</si>
  <si>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</si>
  <si>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</si>
  <si>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</si>
  <si>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</si>
  <si>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</si>
  <si>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</si>
  <si>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</si>
  <si>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</si>
  <si>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</si>
  <si>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</si>
  <si>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</si>
  <si>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</si>
  <si>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</si>
  <si>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</si>
  <si>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</si>
  <si>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</si>
  <si>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</si>
  <si>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</si>
  <si>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</si>
  <si>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</si>
  <si>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</si>
  <si>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</si>
  <si>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</si>
  <si>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</si>
  <si>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</si>
  <si>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</si>
  <si>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</si>
  <si>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</si>
  <si>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</si>
  <si>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</si>
  <si>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</si>
  <si>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</si>
  <si>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</si>
  <si>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</si>
  <si>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</si>
  <si>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</si>
  <si>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</si>
  <si>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</si>
  <si>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</si>
  <si>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</si>
  <si>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</si>
  <si>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</si>
  <si>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</si>
  <si>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</si>
  <si>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</si>
  <si>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</si>
  <si>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</si>
  <si>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</si>
  <si>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</si>
  <si>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</si>
  <si>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</si>
  <si>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</si>
  <si>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</si>
  <si>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</si>
  <si>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</si>
  <si>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</si>
  <si>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</si>
  <si>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</si>
  <si>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</si>
  <si>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</si>
  <si>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</si>
  <si>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</si>
  <si>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</si>
  <si>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</si>
  <si>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</si>
  <si>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</si>
  <si>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</si>
  <si>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</si>
  <si>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</si>
  <si>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</si>
  <si>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</si>
  <si>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</si>
  <si>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</si>
  <si>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</si>
  <si>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</si>
  <si>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</si>
  <si>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</si>
  <si>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</si>
  <si>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</si>
  <si>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</si>
  <si>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</si>
  <si>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</si>
  <si>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</si>
  <si>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</si>
  <si>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</si>
  <si>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</si>
  <si>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</si>
  <si>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</si>
  <si>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</si>
  <si>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</si>
  <si>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</si>
  <si>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</si>
  <si>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</si>
  <si>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</si>
  <si>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</si>
  <si>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</si>
  <si>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</si>
  <si>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</si>
  <si>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</si>
  <si>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</si>
  <si>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</si>
  <si>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</si>
  <si>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</si>
  <si>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</si>
  <si>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</si>
  <si>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</si>
  <si>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</si>
  <si>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</si>
  <si>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</si>
  <si>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</si>
  <si>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</si>
  <si>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</si>
  <si>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</si>
  <si>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</si>
  <si>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</si>
  <si>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</si>
  <si>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</si>
  <si>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</si>
  <si>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</si>
  <si>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</si>
  <si>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</si>
  <si>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</si>
  <si>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</si>
  <si>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</si>
  <si>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</si>
  <si>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</si>
  <si>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</si>
  <si>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</si>
  <si>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</si>
  <si>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</si>
  <si>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</si>
  <si>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</si>
  <si>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</si>
  <si>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</si>
  <si>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</si>
  <si>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</si>
  <si>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</si>
  <si>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</si>
  <si>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</si>
  <si>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</si>
  <si>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</si>
  <si>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</si>
  <si>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</si>
  <si>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</si>
  <si>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</si>
  <si>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</si>
  <si>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</si>
  <si>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</si>
  <si>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</si>
  <si>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</si>
  <si>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</si>
  <si>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</si>
  <si>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</si>
  <si>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</si>
  <si>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</si>
  <si>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</si>
  <si>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</si>
  <si>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</si>
  <si>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</si>
  <si>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</si>
  <si>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</si>
  <si>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</si>
  <si>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</si>
  <si>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</si>
  <si>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</si>
  <si>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</si>
  <si>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</si>
  <si>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</si>
  <si>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</si>
  <si>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</si>
  <si>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</si>
  <si>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</si>
  <si>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</si>
  <si>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</si>
  <si>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</si>
  <si>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</si>
  <si>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</si>
  <si>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</si>
  <si>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</si>
  <si>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</si>
  <si>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</si>
  <si>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</si>
  <si>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</si>
  <si>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</si>
  <si>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</si>
  <si>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</si>
  <si>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</si>
  <si>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</si>
  <si>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</si>
  <si>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</si>
  <si>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</si>
  <si>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</si>
  <si>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</si>
  <si>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</si>
  <si>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</si>
  <si>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</si>
  <si>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</si>
  <si>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</si>
  <si>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</si>
  <si>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</si>
  <si>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</si>
  <si>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</si>
  <si>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</si>
  <si>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</si>
  <si>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</si>
  <si>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</si>
  <si>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</si>
  <si>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</si>
  <si>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</si>
  <si>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</si>
  <si>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</si>
  <si>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</si>
  <si>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</si>
  <si>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</si>
  <si>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</si>
  <si>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</si>
  <si>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</si>
  <si>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</si>
  <si>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</si>
  <si>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</si>
  <si>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</si>
  <si>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</si>
  <si>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</si>
  <si>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</si>
  <si>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</si>
  <si>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</si>
  <si>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</si>
  <si>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</si>
  <si>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</si>
  <si>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</si>
  <si>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</si>
  <si>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</si>
  <si>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</si>
  <si>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</si>
  <si>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</si>
  <si>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</si>
  <si>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</si>
  <si>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</si>
  <si>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</si>
  <si>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</si>
  <si>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</si>
  <si>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</si>
  <si>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</si>
  <si>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</si>
  <si>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</si>
  <si>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</si>
  <si>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</si>
  <si>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</si>
  <si>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</si>
  <si>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</si>
  <si>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</si>
  <si>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</si>
  <si>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</si>
  <si>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</si>
  <si>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</si>
  <si>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</si>
  <si>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</si>
  <si>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</si>
  <si>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</si>
  <si>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</si>
  <si>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</si>
  <si>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</si>
  <si>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</si>
  <si>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</si>
  <si>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</si>
  <si>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</si>
  <si>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</si>
  <si>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</si>
  <si>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</si>
  <si>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</si>
  <si>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</si>
  <si>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</si>
  <si>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</si>
  <si>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</si>
  <si>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</si>
  <si>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</si>
  <si>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</si>
  <si>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</si>
  <si>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</si>
  <si>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</si>
  <si>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</si>
  <si>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</si>
  <si>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</si>
  <si>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</si>
  <si>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</si>
  <si>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</si>
  <si>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</si>
  <si>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</si>
  <si>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</si>
  <si>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</si>
  <si>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</si>
  <si>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</si>
  <si>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</si>
  <si>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</si>
  <si>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</si>
  <si>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</si>
  <si>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</si>
  <si>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</si>
  <si>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</si>
  <si>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</si>
  <si>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</si>
  <si>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</si>
  <si>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</si>
  <si>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</si>
  <si>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</si>
  <si>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</si>
  <si>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</si>
  <si>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</si>
  <si>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</si>
  <si>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</si>
  <si>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</si>
  <si>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</si>
  <si>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</si>
  <si>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</si>
  <si>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</si>
  <si>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</si>
  <si>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</si>
  <si>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</si>
  <si>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</si>
  <si>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</si>
  <si>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</si>
  <si>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</si>
  <si>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</si>
  <si>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</si>
  <si>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</si>
  <si>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</si>
  <si>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</si>
  <si>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</si>
  <si>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</si>
  <si>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</si>
  <si>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</si>
  <si>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</si>
  <si>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</si>
  <si>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</si>
  <si>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</si>
  <si>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</si>
  <si>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</si>
  <si>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</si>
  <si>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</si>
  <si>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</si>
  <si>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</si>
  <si>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</si>
  <si>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</si>
  <si>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</si>
  <si>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</si>
  <si>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</si>
  <si>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</si>
  <si>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</si>
  <si>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</si>
  <si>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</si>
  <si>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</si>
  <si>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</si>
  <si>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</si>
  <si>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</si>
  <si>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</si>
  <si>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</si>
  <si>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</si>
  <si>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</si>
  <si>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</si>
  <si>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</si>
  <si>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</si>
  <si>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</si>
  <si>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</si>
  <si>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</si>
  <si>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</si>
  <si>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</si>
  <si>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</si>
  <si>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</si>
  <si>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</si>
  <si>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</si>
  <si>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</si>
  <si>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</si>
  <si>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</si>
  <si>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</si>
  <si>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</si>
  <si>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</si>
  <si>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</si>
  <si>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</si>
  <si>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</si>
  <si>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</si>
  <si>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</si>
  <si>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</si>
  <si>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</si>
  <si>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</si>
  <si>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</si>
  <si>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</si>
  <si>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</si>
  <si>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</si>
  <si>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</si>
  <si>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</si>
  <si>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</si>
  <si>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</si>
  <si>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</si>
  <si>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</si>
  <si>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</si>
  <si>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</si>
  <si>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</si>
  <si>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</si>
  <si>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</si>
  <si>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</si>
  <si>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</si>
  <si>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</si>
  <si>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</si>
  <si>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</si>
  <si>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</si>
  <si>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</si>
  <si>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</si>
  <si>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</si>
  <si>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</si>
  <si>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</si>
  <si>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</si>
  <si>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</si>
  <si>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</si>
  <si>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</si>
  <si>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</si>
  <si>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</si>
  <si>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</si>
  <si>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</si>
  <si>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</si>
  <si>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</si>
  <si>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</si>
  <si>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</si>
  <si>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</si>
  <si>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</si>
  <si>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</si>
  <si>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</si>
  <si>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</si>
  <si>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</si>
  <si>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</si>
  <si>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</si>
  <si>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</si>
  <si>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</si>
  <si>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</si>
  <si>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</si>
  <si>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</si>
  <si>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</si>
  <si>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</si>
  <si>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</si>
  <si>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</si>
  <si>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</si>
  <si>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</si>
  <si>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</si>
  <si>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</si>
  <si>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</si>
  <si>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</si>
  <si>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</si>
  <si>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</si>
  <si>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</si>
  <si>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</si>
  <si>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</si>
  <si>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</si>
  <si>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</si>
  <si>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</si>
  <si>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</si>
  <si>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</si>
  <si>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</si>
  <si>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</si>
  <si>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</si>
  <si>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</si>
  <si>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</si>
  <si>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</si>
  <si>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</si>
  <si>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</si>
  <si>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</si>
  <si>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</si>
  <si>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</si>
  <si>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</si>
  <si>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</si>
  <si>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</si>
  <si>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</si>
  <si>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</si>
  <si>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</si>
  <si>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</si>
  <si>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</si>
  <si>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</si>
  <si>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</si>
  <si>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</si>
  <si>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</si>
  <si>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</si>
  <si>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</si>
  <si>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</si>
  <si>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</si>
  <si>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</si>
  <si>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</si>
  <si>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</si>
  <si>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</si>
  <si>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</si>
  <si>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</si>
  <si>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</si>
  <si>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</si>
  <si>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</si>
  <si>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</si>
  <si>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</si>
  <si>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</si>
  <si>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</si>
  <si>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</si>
  <si>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</si>
  <si>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</si>
  <si>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</si>
  <si>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</si>
  <si>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</si>
  <si>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</si>
  <si>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</si>
  <si>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</si>
  <si>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</si>
  <si>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</si>
  <si>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</si>
  <si>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</si>
  <si>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</si>
  <si>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</si>
  <si>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</si>
  <si>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</si>
  <si>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</si>
  <si>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</si>
  <si>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</si>
  <si>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</si>
  <si>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</si>
  <si>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</si>
  <si>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</si>
  <si>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</si>
  <si>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</si>
  <si>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</si>
  <si>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</si>
  <si>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</si>
  <si>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</si>
  <si>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</si>
  <si>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</si>
  <si>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</si>
  <si>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</si>
  <si>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</si>
  <si>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</si>
  <si>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</si>
  <si>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</si>
  <si>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</si>
  <si>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</si>
  <si>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</si>
  <si>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</si>
  <si>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</si>
  <si>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</si>
  <si>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</si>
  <si>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</si>
  <si>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</si>
  <si>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</si>
  <si>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</si>
  <si>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</si>
  <si>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</si>
  <si>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</si>
  <si>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</si>
  <si>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</si>
  <si>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</si>
  <si>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</si>
  <si>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</si>
  <si>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</si>
  <si>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</si>
  <si>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</si>
  <si>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</si>
  <si>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</si>
  <si>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</si>
  <si>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</si>
  <si>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</si>
  <si>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</si>
  <si>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</si>
  <si>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</si>
  <si>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</si>
  <si>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</si>
  <si>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</si>
  <si>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</si>
  <si>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</si>
  <si>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</si>
  <si>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</si>
  <si>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</si>
  <si>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</si>
  <si>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</si>
  <si>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</si>
  <si>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</si>
  <si>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</si>
  <si>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</si>
  <si>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</si>
  <si>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</si>
  <si>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</si>
  <si>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</si>
  <si>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</si>
  <si>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</si>
  <si>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</si>
  <si>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</si>
  <si>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</si>
  <si>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</si>
  <si>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</si>
  <si>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</si>
  <si>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</si>
  <si>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</si>
  <si>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</si>
  <si>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</si>
  <si>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</si>
  <si>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</si>
  <si>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</si>
  <si>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</si>
  <si>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</si>
  <si>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</si>
  <si>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</si>
  <si>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</si>
  <si>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</si>
  <si>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</si>
  <si>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</si>
  <si>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</si>
  <si>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</si>
  <si>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</si>
  <si>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</si>
  <si>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</si>
  <si>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</si>
  <si>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</si>
  <si>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</si>
  <si>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</si>
  <si>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</si>
  <si>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</si>
  <si>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</si>
  <si>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</si>
  <si>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</si>
  <si>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</si>
  <si>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</si>
  <si>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</si>
  <si>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</si>
  <si>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</si>
  <si>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</si>
  <si>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</si>
  <si>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</si>
  <si>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</si>
  <si>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</si>
  <si>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</si>
  <si>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</si>
  <si>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</si>
  <si>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</si>
  <si>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</si>
  <si>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</si>
  <si>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</si>
  <si>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</si>
  <si>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</si>
  <si>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</si>
  <si>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</si>
  <si>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</si>
  <si>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</si>
  <si>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</si>
  <si>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</si>
  <si>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</si>
  <si>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</si>
  <si>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</si>
  <si>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</si>
  <si>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</si>
  <si>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</si>
  <si>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</si>
  <si>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</si>
  <si>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</si>
  <si>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</si>
  <si>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</si>
  <si>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</si>
  <si>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</si>
  <si>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</si>
  <si>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</si>
  <si>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</si>
  <si>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</si>
  <si>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</si>
  <si>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</si>
  <si>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</si>
  <si>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</si>
  <si>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</si>
  <si>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</si>
  <si>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</si>
  <si>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</si>
  <si>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</si>
  <si>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</si>
  <si>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</si>
  <si>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</si>
  <si>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</si>
  <si>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</si>
  <si>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</si>
  <si>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</si>
  <si>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</si>
  <si>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</si>
  <si>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</si>
  <si>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</si>
  <si>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</si>
  <si>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</si>
  <si>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</si>
  <si>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</si>
  <si>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</si>
  <si>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</si>
  <si>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</si>
  <si>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</si>
  <si>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</si>
  <si>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</si>
  <si>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</si>
  <si>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</si>
  <si>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</si>
  <si>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</si>
  <si>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</si>
  <si>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</si>
  <si>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</si>
  <si>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</si>
  <si>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</si>
  <si>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</si>
  <si>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</si>
  <si>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</si>
  <si>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</si>
  <si>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</si>
  <si>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</si>
  <si>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</si>
  <si>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</si>
  <si>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</si>
  <si>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</si>
  <si>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</si>
  <si>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</si>
  <si>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</si>
  <si>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</si>
  <si>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</si>
  <si>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</si>
  <si>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</si>
  <si>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</si>
  <si>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</si>
  <si>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</si>
  <si>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</si>
  <si>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</si>
  <si>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</si>
  <si>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</si>
  <si>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</si>
  <si>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</si>
  <si>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</si>
  <si>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</si>
  <si>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</si>
  <si>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</si>
  <si>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</si>
  <si>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</si>
  <si>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</si>
  <si>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</si>
  <si>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</si>
  <si>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</si>
  <si>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</si>
  <si>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</si>
  <si>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</si>
  <si>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</si>
  <si>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</si>
  <si>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</si>
  <si>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</si>
  <si>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</si>
  <si>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</si>
  <si>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</si>
  <si>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</si>
  <si>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</si>
  <si>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</si>
  <si>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</si>
  <si>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</si>
  <si>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</si>
  <si>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</si>
  <si>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</si>
  <si>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</si>
  <si>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</si>
  <si>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</si>
  <si>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</si>
  <si>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</si>
  <si>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</si>
  <si>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</si>
  <si>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</si>
  <si>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</si>
  <si>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</si>
  <si>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</si>
  <si>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</si>
  <si>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</si>
  <si>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</si>
  <si>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</si>
  <si>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</si>
  <si>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</si>
  <si>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</si>
  <si>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</si>
  <si>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</si>
  <si>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</si>
  <si>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</si>
  <si>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</si>
  <si>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</si>
  <si>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</si>
  <si>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</si>
  <si>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</si>
  <si>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</si>
  <si>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</si>
  <si>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</si>
  <si>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</si>
  <si>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</si>
  <si>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</si>
  <si>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</si>
  <si>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</si>
  <si>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</si>
  <si>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</si>
  <si>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</si>
  <si>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</si>
  <si>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</si>
  <si>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</si>
  <si>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</si>
  <si>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</si>
  <si>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</si>
  <si>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</si>
  <si>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</si>
  <si>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</si>
  <si>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</si>
  <si>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</si>
  <si>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</si>
  <si>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</si>
  <si>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</si>
  <si>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</si>
  <si>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</si>
  <si>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</si>
  <si>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</si>
  <si>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</si>
  <si>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</si>
  <si>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</si>
  <si>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</si>
  <si>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</si>
  <si>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</si>
  <si>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</si>
  <si>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</si>
  <si>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</si>
  <si>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</si>
  <si>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</si>
  <si>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</si>
  <si>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</si>
  <si>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</si>
  <si>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</si>
  <si>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</si>
  <si>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</si>
  <si>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</si>
  <si>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</si>
  <si>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</si>
  <si>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</si>
  <si>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</si>
  <si>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</si>
  <si>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</si>
  <si>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</si>
  <si>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</si>
  <si>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</si>
  <si>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</si>
  <si>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</si>
  <si>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</si>
  <si>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</si>
  <si>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</si>
  <si>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</si>
  <si>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</si>
  <si>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</si>
  <si>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</si>
  <si>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</si>
  <si>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</si>
  <si>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</si>
  <si>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</si>
  <si>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</si>
  <si>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</si>
  <si>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</si>
  <si>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</si>
  <si>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</si>
  <si>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</si>
  <si>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</si>
  <si>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</si>
  <si>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</si>
  <si>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</si>
  <si>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</si>
  <si>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</si>
  <si>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</si>
  <si>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</si>
  <si>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</si>
  <si>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</si>
  <si>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</si>
  <si>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</si>
  <si>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</si>
  <si>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</si>
  <si>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</si>
  <si>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</si>
  <si>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</si>
  <si>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</si>
  <si>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</si>
  <si>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</si>
  <si>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</si>
  <si>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</si>
  <si>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</si>
  <si>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</si>
  <si>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</si>
  <si>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</si>
  <si>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</si>
  <si>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</si>
  <si>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</si>
  <si>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</si>
  <si>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</si>
  <si>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</si>
  <si>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</si>
  <si>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</si>
  <si>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</si>
  <si>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</si>
  <si>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</si>
  <si>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</si>
  <si>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</si>
  <si>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</si>
  <si>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</si>
  <si>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</si>
  <si>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</si>
  <si>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</si>
  <si>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</si>
  <si>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</si>
  <si>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</si>
  <si>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</si>
  <si>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</si>
  <si>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</si>
  <si>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</si>
  <si>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</si>
  <si>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</si>
  <si>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</si>
  <si>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</si>
  <si>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</si>
  <si>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</si>
  <si>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</si>
  <si>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</si>
  <si>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</si>
  <si>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</si>
  <si>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</si>
  <si>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</si>
  <si>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</si>
  <si>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</si>
  <si>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</si>
  <si>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</si>
  <si>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</si>
  <si>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</si>
  <si>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</si>
  <si>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</si>
  <si>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</si>
  <si>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</si>
  <si>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</si>
  <si>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</si>
  <si>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</si>
  <si>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</si>
  <si>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</si>
  <si>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</si>
  <si>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</si>
  <si>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</si>
  <si>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</si>
  <si>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</si>
  <si>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</si>
  <si>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</si>
  <si>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</si>
  <si>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</si>
  <si>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</si>
  <si>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</si>
  <si>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</si>
  <si>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</si>
  <si>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</si>
  <si>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</si>
  <si>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</si>
  <si>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</si>
  <si>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</si>
  <si>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</si>
  <si>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</si>
  <si>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</si>
  <si>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</si>
  <si>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</si>
  <si>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</si>
  <si>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</si>
  <si>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</si>
  <si>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</si>
  <si>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</si>
  <si>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</si>
  <si>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</si>
  <si>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</si>
  <si>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</si>
  <si>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</si>
  <si>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</si>
  <si>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</si>
  <si>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</si>
  <si>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</si>
  <si>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</si>
  <si>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</si>
  <si>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</si>
  <si>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</si>
  <si>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</si>
  <si>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</si>
  <si>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</si>
  <si>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</si>
  <si>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</si>
  <si>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</si>
  <si>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</si>
  <si>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</si>
  <si>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</si>
  <si>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</si>
  <si>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</si>
  <si>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</si>
  <si>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</si>
  <si>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</si>
  <si>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</si>
  <si>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</si>
  <si>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</si>
  <si>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</si>
  <si>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</si>
  <si>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</si>
  <si>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</si>
  <si>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</si>
  <si>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</si>
  <si>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</si>
  <si>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</si>
  <si>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</si>
  <si>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</si>
  <si>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</si>
  <si>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</si>
  <si>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</si>
  <si>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</si>
  <si>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</si>
  <si>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</si>
  <si>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</si>
  <si>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</si>
  <si>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</si>
  <si>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</si>
  <si>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</si>
  <si>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</si>
  <si>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</si>
  <si>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</si>
  <si>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</si>
  <si>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</si>
  <si>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</si>
  <si>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</si>
  <si>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</si>
  <si>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</si>
  <si>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</si>
  <si>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</si>
  <si>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</si>
  <si>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</si>
  <si>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</si>
  <si>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</si>
  <si>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</si>
  <si>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</si>
  <si>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</si>
  <si>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</si>
  <si>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</si>
  <si>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</si>
  <si>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</si>
  <si>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</si>
  <si>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</si>
  <si>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</si>
  <si>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</si>
  <si>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</si>
  <si>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</si>
  <si>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</si>
  <si>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</si>
  <si>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</si>
  <si>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</si>
  <si>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</si>
  <si>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</si>
  <si>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</si>
  <si>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</si>
  <si>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</si>
  <si>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</si>
  <si>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</si>
  <si>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</si>
  <si>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</si>
  <si>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</si>
  <si>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</si>
  <si>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</si>
  <si>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</si>
  <si>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</si>
  <si>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</si>
  <si>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</si>
  <si>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</si>
  <si>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</si>
  <si>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</si>
  <si>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</si>
  <si>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</si>
  <si>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</si>
  <si>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</si>
  <si>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</si>
  <si>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</si>
  <si>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</si>
  <si>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</si>
  <si>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</si>
  <si>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</si>
  <si>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</si>
  <si>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</si>
  <si>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</si>
  <si>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</si>
  <si>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</si>
  <si>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</si>
  <si>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</si>
  <si>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</si>
  <si>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</si>
  <si>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</si>
  <si>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</si>
  <si>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</si>
  <si>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</si>
  <si>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</si>
  <si>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</si>
  <si>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</si>
  <si>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</si>
  <si>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</si>
  <si>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</si>
  <si>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</si>
  <si>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</si>
  <si>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</si>
  <si>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</si>
  <si>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</si>
  <si>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</si>
  <si>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</si>
  <si>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</si>
  <si>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</si>
  <si>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</si>
  <si>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</si>
  <si>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</si>
  <si>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</si>
  <si>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</si>
  <si>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</si>
  <si>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</si>
  <si>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</si>
  <si>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</si>
  <si>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</si>
  <si>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</si>
  <si>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</si>
  <si>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</si>
  <si>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</si>
  <si>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</si>
  <si>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</si>
  <si>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</si>
  <si>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</si>
  <si>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</si>
  <si>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</si>
  <si>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</si>
  <si>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</si>
  <si>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</si>
  <si>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</si>
  <si>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</si>
  <si>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</si>
  <si>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</si>
  <si>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</si>
  <si>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</si>
  <si>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</si>
  <si>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</si>
  <si>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</si>
  <si>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</si>
  <si>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</si>
  <si>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</si>
  <si>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</si>
  <si>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</si>
  <si>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</si>
  <si>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</si>
  <si>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</si>
  <si>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</si>
  <si>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</si>
  <si>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</si>
  <si>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</si>
  <si>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</si>
  <si>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</si>
  <si>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</si>
  <si>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</si>
  <si>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</si>
  <si>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</si>
  <si>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</si>
  <si>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</si>
  <si>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</si>
  <si>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</si>
  <si>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</si>
  <si>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</si>
  <si>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</si>
  <si>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</si>
  <si>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</si>
  <si>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</si>
  <si>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</si>
  <si>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</si>
  <si>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</si>
  <si>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</si>
  <si>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</si>
  <si>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</si>
  <si>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</si>
  <si>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</si>
  <si>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</si>
  <si>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</si>
  <si>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</si>
  <si>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</si>
  <si>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</si>
  <si>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</si>
  <si>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</si>
  <si>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</si>
  <si>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</si>
  <si>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</si>
  <si>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</si>
  <si>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</si>
  <si>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</si>
  <si>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</si>
  <si>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</si>
  <si>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</si>
  <si>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</si>
  <si>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</si>
  <si>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</si>
  <si>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</si>
  <si>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</si>
  <si>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</si>
  <si>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</si>
  <si>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</si>
  <si>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</si>
  <si>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</si>
  <si>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</si>
  <si>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</si>
  <si>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</si>
  <si>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</si>
  <si>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</si>
  <si>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</si>
  <si>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</si>
  <si>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</si>
  <si>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</si>
  <si>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</si>
  <si>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</si>
  <si>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</si>
  <si>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</si>
  <si>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</si>
  <si>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</si>
  <si>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</si>
  <si>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</si>
  <si>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</si>
  <si>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</si>
  <si>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</si>
  <si>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</si>
  <si>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</si>
  <si>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</si>
  <si>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</si>
  <si>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</si>
  <si>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</si>
  <si>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</si>
  <si>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</si>
  <si>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</si>
  <si>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</si>
  <si>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</si>
  <si>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</si>
  <si>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</si>
  <si>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</si>
  <si>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</si>
  <si>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</si>
  <si>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</si>
  <si>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</si>
  <si>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</si>
  <si>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</si>
  <si>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</si>
  <si>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</si>
  <si>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</si>
  <si>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</si>
  <si>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</si>
  <si>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</si>
  <si>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</si>
  <si>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</si>
  <si>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</si>
  <si>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</si>
  <si>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</si>
  <si>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</si>
  <si>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</si>
  <si>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</si>
  <si>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</si>
  <si>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</si>
  <si>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</si>
  <si>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</si>
  <si>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</si>
  <si>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</si>
  <si>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</si>
  <si>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</si>
  <si>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</si>
  <si>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</si>
  <si>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</si>
  <si>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</si>
  <si>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</si>
  <si>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</si>
  <si>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</si>
  <si>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</si>
  <si>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</si>
  <si>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</si>
  <si>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</si>
  <si>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</si>
  <si>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</si>
  <si>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</si>
  <si>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</si>
  <si>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</si>
  <si>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</si>
  <si>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</si>
  <si>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</si>
  <si>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</si>
  <si>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</si>
  <si>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</si>
  <si>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</si>
  <si>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</si>
  <si>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</si>
  <si>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</si>
  <si>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</si>
  <si>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</si>
  <si>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</si>
  <si>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</si>
  <si>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</si>
  <si>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</si>
  <si>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</si>
  <si>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</si>
  <si>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</si>
  <si>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</si>
  <si>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</si>
  <si>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</si>
  <si>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</si>
  <si>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</si>
  <si>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</si>
  <si>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</si>
  <si>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</si>
  <si>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</si>
  <si>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</si>
  <si>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</si>
  <si>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</si>
  <si>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</si>
  <si>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</si>
  <si>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</si>
  <si>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</si>
  <si>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</si>
  <si>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</si>
  <si>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</si>
  <si>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</si>
  <si>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</si>
  <si>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</si>
  <si>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</si>
  <si>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</si>
  <si>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</si>
  <si>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</si>
  <si>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</si>
  <si>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</si>
  <si>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</si>
  <si>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</si>
  <si>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</si>
  <si>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</si>
  <si>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</si>
  <si>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</si>
  <si>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</si>
  <si>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</si>
  <si>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</si>
  <si>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</si>
  <si>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</si>
  <si>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</si>
  <si>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</si>
  <si>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</si>
  <si>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</si>
  <si>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</si>
  <si>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</si>
  <si>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</si>
  <si>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</si>
  <si>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</si>
  <si>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</si>
  <si>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</si>
  <si>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</si>
  <si>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</si>
  <si>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</si>
  <si>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</si>
  <si>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</si>
  <si>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</si>
  <si>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</si>
  <si>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</si>
  <si>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</si>
  <si>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</si>
  <si>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</si>
  <si>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</si>
  <si>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</si>
  <si>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</si>
  <si>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</si>
  <si>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</si>
  <si>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</si>
  <si>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</si>
  <si>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</si>
  <si>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</si>
  <si>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</si>
  <si>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</si>
  <si>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</si>
  <si>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</si>
  <si>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</si>
  <si>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</si>
  <si>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</si>
  <si>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</si>
  <si>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</si>
  <si>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</si>
  <si>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</si>
  <si>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</si>
  <si>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</si>
  <si>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</si>
  <si>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</si>
  <si>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</si>
  <si>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</si>
  <si>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</si>
  <si>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</si>
  <si>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</si>
  <si>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</si>
  <si>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</si>
  <si>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</si>
  <si>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</si>
  <si>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</si>
  <si>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</si>
  <si>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</si>
  <si>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</si>
  <si>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</si>
  <si>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</si>
  <si>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</si>
  <si>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</si>
  <si>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</si>
  <si>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</si>
  <si>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</si>
  <si>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</si>
  <si>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</si>
  <si>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</si>
  <si>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</si>
  <si>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</si>
  <si>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</si>
  <si>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</si>
  <si>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</si>
  <si>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</si>
  <si>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</si>
  <si>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</si>
  <si>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</si>
  <si>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</si>
  <si>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</si>
  <si>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</si>
  <si>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</si>
  <si>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</si>
  <si>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</si>
  <si>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</si>
  <si>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</si>
  <si>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</si>
  <si>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</si>
  <si>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</si>
  <si>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</si>
  <si>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</si>
  <si>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</si>
  <si>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</si>
  <si>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</si>
  <si>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</si>
  <si>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</si>
  <si>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</si>
  <si>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</si>
  <si>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</si>
  <si>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</si>
  <si>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</si>
  <si>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</si>
  <si>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</si>
  <si>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</si>
  <si>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</si>
  <si>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</si>
  <si>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</si>
  <si>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</si>
  <si>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</si>
  <si>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</si>
  <si>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</si>
  <si>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</si>
  <si>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</si>
  <si>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</si>
  <si>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</si>
  <si>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</si>
  <si>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</si>
  <si>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</si>
  <si>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</si>
  <si>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</si>
  <si>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</si>
  <si>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</si>
  <si>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</si>
  <si>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</si>
  <si>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</si>
  <si>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</si>
  <si>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</si>
  <si>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</si>
  <si>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</si>
  <si>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</si>
  <si>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</si>
  <si>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</si>
  <si>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</si>
  <si>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</si>
  <si>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</si>
  <si>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</si>
  <si>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</si>
  <si>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</si>
  <si>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</si>
  <si>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</si>
  <si>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</si>
  <si>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</si>
  <si>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</si>
  <si>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</si>
  <si>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</si>
  <si>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</si>
  <si>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</si>
  <si>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</si>
  <si>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</si>
  <si>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</si>
  <si>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</si>
  <si>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</si>
  <si>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</si>
  <si>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</si>
  <si>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</si>
  <si>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</si>
  <si>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</si>
  <si>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</si>
  <si>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</si>
  <si>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</si>
  <si>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</si>
  <si>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</si>
  <si>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</si>
  <si>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</si>
  <si>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</si>
  <si>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</si>
  <si>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</si>
  <si>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</si>
  <si>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</si>
  <si>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</si>
  <si>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</si>
  <si>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</si>
  <si>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</si>
  <si>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</si>
  <si>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</si>
  <si>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</si>
  <si>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</si>
  <si>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</si>
  <si>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</si>
  <si>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</si>
  <si>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</si>
  <si>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</si>
  <si>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</si>
  <si>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</si>
  <si>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</si>
  <si>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</si>
  <si>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</si>
  <si>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</si>
  <si>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</si>
  <si>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</si>
  <si>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</si>
  <si>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</si>
  <si>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</si>
  <si>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</si>
  <si>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</si>
  <si>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</si>
  <si>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</si>
  <si>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</si>
  <si>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</si>
  <si>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</si>
  <si>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</si>
  <si>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</si>
  <si>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</si>
  <si>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</si>
  <si>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</si>
  <si>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</si>
  <si>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</si>
  <si>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</si>
  <si>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</si>
  <si>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</si>
  <si>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</si>
  <si>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</si>
  <si>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</si>
  <si>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</si>
  <si>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</si>
  <si>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</si>
  <si>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</si>
  <si>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</si>
  <si>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</si>
  <si>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</si>
  <si>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</si>
  <si>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</si>
  <si>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</si>
  <si>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</si>
  <si>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</si>
  <si>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</si>
  <si>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</si>
  <si>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</si>
  <si>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</si>
  <si>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</si>
  <si>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</si>
  <si>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</si>
  <si>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</si>
  <si>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</si>
  <si>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</si>
  <si>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</si>
  <si>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</si>
  <si>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</si>
  <si>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</si>
  <si>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</si>
  <si>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</si>
  <si>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</si>
  <si>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</si>
  <si>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</si>
  <si>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</si>
  <si>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</si>
  <si>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</si>
  <si>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</si>
  <si>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</si>
  <si>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</si>
  <si>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</si>
  <si>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</si>
  <si>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</si>
  <si>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</si>
  <si>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</si>
  <si>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</si>
  <si>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</si>
  <si>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</si>
  <si>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</si>
  <si>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</si>
  <si>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</si>
  <si>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</si>
  <si>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</si>
  <si>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</si>
  <si>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</si>
  <si>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</si>
  <si>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</si>
  <si>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</si>
  <si>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</si>
  <si>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</si>
  <si>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</si>
  <si>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</si>
  <si>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</si>
  <si>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</si>
  <si>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</si>
  <si>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</si>
  <si>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</si>
  <si>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</si>
  <si>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</si>
  <si>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</si>
  <si>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</si>
  <si>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</si>
  <si>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</si>
  <si>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</si>
  <si>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</si>
  <si>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</si>
  <si>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</si>
  <si>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</si>
  <si>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</si>
  <si>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</si>
  <si>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</si>
  <si>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</si>
  <si>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</si>
  <si>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</si>
  <si>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</si>
  <si>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</si>
  <si>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</si>
  <si>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</si>
  <si>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</si>
  <si>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</si>
  <si>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</si>
  <si>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</si>
  <si>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</si>
  <si>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</si>
  <si>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</si>
  <si>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</si>
  <si>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</si>
  <si>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</si>
  <si>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</si>
  <si>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</si>
  <si>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</si>
  <si>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</si>
  <si>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</si>
  <si>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</si>
  <si>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</si>
  <si>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</si>
  <si>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</si>
  <si>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</si>
  <si>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</si>
  <si>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</si>
  <si>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</si>
  <si>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</si>
  <si>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</si>
  <si>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</si>
  <si>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</si>
  <si>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</si>
  <si>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</si>
  <si>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</si>
  <si>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</si>
  <si>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</si>
  <si>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</si>
  <si>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</si>
  <si>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</si>
  <si>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</si>
  <si>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</si>
  <si>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</si>
  <si>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</si>
  <si>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</si>
  <si>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</si>
  <si>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</si>
  <si>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</si>
  <si>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</si>
  <si>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</si>
  <si>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</si>
  <si>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</si>
  <si>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</si>
  <si>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</si>
  <si>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</si>
  <si>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</si>
  <si>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</si>
  <si>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</si>
  <si>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</si>
  <si>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</si>
  <si>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</si>
  <si>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</si>
  <si>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</si>
  <si>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</si>
  <si>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</si>
  <si>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</si>
  <si>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</si>
  <si>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</si>
  <si>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</si>
  <si>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</si>
  <si>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</si>
  <si>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</si>
  <si>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</si>
  <si>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</si>
  <si>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</si>
  <si>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</si>
  <si>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</si>
  <si>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</si>
  <si>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</si>
  <si>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</si>
  <si>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</si>
  <si>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</si>
  <si>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</si>
  <si>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</si>
  <si>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</si>
  <si>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</si>
  <si>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</si>
  <si>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</si>
  <si>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</si>
  <si>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</si>
  <si>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</si>
  <si>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</si>
  <si>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</si>
  <si>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</si>
  <si>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</si>
  <si>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</si>
  <si>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</si>
  <si>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</si>
  <si>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</si>
  <si>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</si>
  <si>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</si>
  <si>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</si>
  <si>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</si>
  <si>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</si>
  <si>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</si>
  <si>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</si>
  <si>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</si>
  <si>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</si>
  <si>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</si>
  <si>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</si>
  <si>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</si>
  <si>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</si>
  <si>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</si>
  <si>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</si>
  <si>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</si>
  <si>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</si>
  <si>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</si>
  <si>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</si>
  <si>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</si>
  <si>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</si>
  <si>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</si>
  <si>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</si>
  <si>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</si>
  <si>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</si>
  <si>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</si>
  <si>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</si>
  <si>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</si>
  <si>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</si>
  <si>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</si>
  <si>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</si>
  <si>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</si>
  <si>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</si>
  <si>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</si>
  <si>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</si>
  <si>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</si>
  <si>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</si>
  <si>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</si>
  <si>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</si>
  <si>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</si>
  <si>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</si>
  <si>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</si>
  <si>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</si>
  <si>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</si>
  <si>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</si>
  <si>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</si>
  <si>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</si>
  <si>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</si>
  <si>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</si>
  <si>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</si>
  <si>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</si>
  <si>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</si>
  <si>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</si>
  <si>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</si>
  <si>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</si>
  <si>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</si>
  <si>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</si>
  <si>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</si>
  <si>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</si>
  <si>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</si>
  <si>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</si>
  <si>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</si>
  <si>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</si>
  <si>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</si>
  <si>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</si>
  <si>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</si>
  <si>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</si>
  <si>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</si>
  <si>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</si>
  <si>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</si>
  <si>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</si>
  <si>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</si>
  <si>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</si>
  <si>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</si>
  <si>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</si>
  <si>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</si>
  <si>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</si>
  <si>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</si>
  <si>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</si>
  <si>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</si>
  <si>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</si>
  <si>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</si>
  <si>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</si>
  <si>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</si>
  <si>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</si>
  <si>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</si>
  <si>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</si>
  <si>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</si>
  <si>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</si>
  <si>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</si>
  <si>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</si>
  <si>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</si>
  <si>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</si>
  <si>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</si>
  <si>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</si>
  <si>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</si>
  <si>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</si>
  <si>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</si>
  <si>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</si>
  <si>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</si>
  <si>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</si>
  <si>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</si>
  <si>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</si>
  <si>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</si>
  <si>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</si>
  <si>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</si>
  <si>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</si>
  <si>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</si>
  <si>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</si>
  <si>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</si>
  <si>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</si>
  <si>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</si>
  <si>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</si>
  <si>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</si>
  <si>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</si>
  <si>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</si>
  <si>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</si>
  <si>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</si>
  <si>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</si>
  <si>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</si>
  <si>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</si>
  <si>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</si>
  <si>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</si>
  <si>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</si>
  <si>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</si>
  <si>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</si>
  <si>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</si>
  <si>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</si>
  <si>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</si>
  <si>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</si>
  <si>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</si>
  <si>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</si>
  <si>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</si>
  <si>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</si>
  <si>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</si>
  <si>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</si>
  <si>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</si>
  <si>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</si>
  <si>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</si>
  <si>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</si>
  <si>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</si>
  <si>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</si>
  <si>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</si>
  <si>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</si>
  <si>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</si>
  <si>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</si>
  <si>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</si>
  <si>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</si>
  <si>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</si>
  <si>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</si>
  <si>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</si>
  <si>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</si>
  <si>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</si>
  <si>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</si>
  <si>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</si>
  <si>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</si>
  <si>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</si>
  <si>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</si>
  <si>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</si>
  <si>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</si>
  <si>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</si>
  <si>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</si>
  <si>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</si>
  <si>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</si>
  <si>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</si>
  <si>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</si>
  <si>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</si>
  <si>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</si>
  <si>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</si>
  <si>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</si>
  <si>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</si>
  <si>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</si>
  <si>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</si>
  <si>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</si>
  <si>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</si>
  <si>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</si>
  <si>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</si>
  <si>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</si>
  <si>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</si>
  <si>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</si>
  <si>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</si>
  <si>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</si>
  <si>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</si>
  <si>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</si>
  <si>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</si>
  <si>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</si>
  <si>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</si>
  <si>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</si>
  <si>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</si>
  <si>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</si>
  <si>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</si>
  <si>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</si>
  <si>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</si>
  <si>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</si>
  <si>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</si>
  <si>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</si>
  <si>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</si>
  <si>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</si>
  <si>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</si>
  <si>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</si>
  <si>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</si>
  <si>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</si>
  <si>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</si>
  <si>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</si>
  <si>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</si>
  <si>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</si>
  <si>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</si>
  <si>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</si>
  <si>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</si>
  <si>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</si>
  <si>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</si>
  <si>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</si>
  <si>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</si>
  <si>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</si>
  <si>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</si>
  <si>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</si>
  <si>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</si>
  <si>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</si>
  <si>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</si>
  <si>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</si>
  <si>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</si>
  <si>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</si>
  <si>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</si>
  <si>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</si>
  <si>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</si>
  <si>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</si>
  <si>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</si>
  <si>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</si>
  <si>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</si>
  <si>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</si>
  <si>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</si>
  <si>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</si>
  <si>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</si>
  <si>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</si>
  <si>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</si>
  <si>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</si>
  <si>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</si>
  <si>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</si>
  <si>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</si>
  <si>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</si>
  <si>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</si>
  <si>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</si>
  <si>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</si>
  <si>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</si>
  <si>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</si>
  <si>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</si>
  <si>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</si>
  <si>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</si>
  <si>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</si>
  <si>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</si>
  <si>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</si>
  <si>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</si>
  <si>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</si>
  <si>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</si>
  <si>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</si>
  <si>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</si>
  <si>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</si>
  <si>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</si>
  <si>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</si>
  <si>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</si>
  <si>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</si>
  <si>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</si>
  <si>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</si>
  <si>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</si>
  <si>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</si>
  <si>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</si>
  <si>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</si>
  <si>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</si>
  <si>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</si>
  <si>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</si>
  <si>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</si>
  <si>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</si>
  <si>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</si>
  <si>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</si>
  <si>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</si>
  <si>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</si>
  <si>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</si>
  <si>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</si>
  <si>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</si>
  <si>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</si>
  <si>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</si>
  <si>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</si>
  <si>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</si>
  <si>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</si>
  <si>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</si>
  <si>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</si>
  <si>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</si>
  <si>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</si>
  <si>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</si>
  <si>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</si>
  <si>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</si>
  <si>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</si>
  <si>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</si>
  <si>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</si>
  <si>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</si>
  <si>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</si>
  <si>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</si>
  <si>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</si>
  <si>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</si>
  <si>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</si>
  <si>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</si>
  <si>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</si>
  <si>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</si>
  <si>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</si>
  <si>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</si>
  <si>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</si>
  <si>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</si>
  <si>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</si>
  <si>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</si>
  <si>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</si>
  <si>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</si>
  <si>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</si>
  <si>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</si>
  <si>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</si>
  <si>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</si>
  <si>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</si>
  <si>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</si>
  <si>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</si>
  <si>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</si>
  <si>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</si>
  <si>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</si>
  <si>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</si>
  <si>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</si>
  <si>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</si>
  <si>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</si>
  <si>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</si>
  <si>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</si>
  <si>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</si>
  <si>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</si>
  <si>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</si>
  <si>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</si>
  <si>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</si>
  <si>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</si>
  <si>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</si>
  <si>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</si>
  <si>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</si>
  <si>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</si>
  <si>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</si>
  <si>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</si>
  <si>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</si>
  <si>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</si>
  <si>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</si>
  <si>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</si>
  <si>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</si>
  <si>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</si>
  <si>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</si>
  <si>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</si>
  <si>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</si>
  <si>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</si>
  <si>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</si>
  <si>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</si>
  <si>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</si>
  <si>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</si>
  <si>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</si>
  <si>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</si>
  <si>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</si>
  <si>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</si>
  <si>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</si>
  <si>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</si>
  <si>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</si>
  <si>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</si>
  <si>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</si>
  <si>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</si>
  <si>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</si>
  <si>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</si>
  <si>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</si>
  <si>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</si>
  <si>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</si>
  <si>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</si>
  <si>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</si>
  <si>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</si>
  <si>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</si>
  <si>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</si>
  <si>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</si>
  <si>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</si>
  <si>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</si>
  <si>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</si>
  <si>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</si>
  <si>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</si>
  <si>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</si>
  <si>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</si>
  <si>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</si>
  <si>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</si>
  <si>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</si>
  <si>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</si>
  <si>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</si>
  <si>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</si>
  <si>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</si>
  <si>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</si>
  <si>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</si>
  <si>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</si>
  <si>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</si>
  <si>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</si>
  <si>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</si>
  <si>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</si>
  <si>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</si>
  <si>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</si>
  <si>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</si>
  <si>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</si>
  <si>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</si>
  <si>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</si>
  <si>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</si>
  <si>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</si>
  <si>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</si>
  <si>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</si>
  <si>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</si>
  <si>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</si>
  <si>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</si>
  <si>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</si>
  <si>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</si>
  <si>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</si>
  <si>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</si>
  <si>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</si>
  <si>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</si>
  <si>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</si>
  <si>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</si>
  <si>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</si>
  <si>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</si>
  <si>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</si>
  <si>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</si>
  <si>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</si>
  <si>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</si>
  <si>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</si>
  <si>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</si>
  <si>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</si>
  <si>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</si>
  <si>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</si>
  <si>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</si>
  <si>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</si>
  <si>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</si>
  <si>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</si>
  <si>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</si>
  <si>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</si>
  <si>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</si>
  <si>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</si>
  <si>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</si>
  <si>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</si>
  <si>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</si>
  <si>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</si>
  <si>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</si>
  <si>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</si>
  <si>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</si>
  <si>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</si>
  <si>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</si>
  <si>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</si>
  <si>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</si>
  <si>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</si>
  <si>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</si>
  <si>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</si>
  <si>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</si>
  <si>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</si>
  <si>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</si>
  <si>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</si>
  <si>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</si>
  <si>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</si>
  <si>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</si>
  <si>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</si>
  <si>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</si>
  <si>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</si>
  <si>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</si>
  <si>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</si>
  <si>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</si>
  <si>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</si>
  <si>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</si>
  <si>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</si>
  <si>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</si>
  <si>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</si>
  <si>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</si>
  <si>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</si>
  <si>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</si>
  <si>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</si>
  <si>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</si>
  <si>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</si>
  <si>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</si>
  <si>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</si>
  <si>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</si>
  <si>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</si>
  <si>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</si>
  <si>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</si>
  <si>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</si>
  <si>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</si>
  <si>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</si>
  <si>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</si>
  <si>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</si>
  <si>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</si>
  <si>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</si>
  <si>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</si>
  <si>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</si>
  <si>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</si>
  <si>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</si>
  <si>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</si>
  <si>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</si>
  <si>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</si>
  <si>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</si>
  <si>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</si>
  <si>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</si>
  <si>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</si>
  <si>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</si>
  <si>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</si>
  <si>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</si>
  <si>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</si>
  <si>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</si>
  <si>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</si>
  <si>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</si>
  <si>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</si>
  <si>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</si>
  <si>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</si>
  <si>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</si>
  <si>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</si>
  <si>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</si>
  <si>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</si>
  <si>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</si>
  <si>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</si>
  <si>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</si>
  <si>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</si>
  <si>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</si>
  <si>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</si>
  <si>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</si>
  <si>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</si>
  <si>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</si>
  <si>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</si>
  <si>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</si>
  <si>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</si>
  <si>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</si>
  <si>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</si>
  <si>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</si>
  <si>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</si>
  <si>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</si>
  <si>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</si>
  <si>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</si>
  <si>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</si>
  <si>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</si>
  <si>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</si>
  <si>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</si>
  <si>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</si>
  <si>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</si>
  <si>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</si>
  <si>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</si>
  <si>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</si>
  <si>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</si>
  <si>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</si>
  <si>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</si>
  <si>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</si>
  <si>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</si>
  <si>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</si>
  <si>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</si>
  <si>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</si>
  <si>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</si>
  <si>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</si>
  <si>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</si>
  <si>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</si>
  <si>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</si>
  <si>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</si>
  <si>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</si>
  <si>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</si>
  <si>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</si>
  <si>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</si>
  <si>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</si>
  <si>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</si>
  <si>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</si>
  <si>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</si>
  <si>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</si>
  <si>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</si>
  <si>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</si>
  <si>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</si>
  <si>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</si>
  <si>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</si>
  <si>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</si>
  <si>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</si>
  <si>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</si>
  <si>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</si>
  <si>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</si>
  <si>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</si>
  <si>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</si>
  <si>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</si>
  <si>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</si>
  <si>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</si>
  <si>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</si>
  <si>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</si>
  <si>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</si>
  <si>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</si>
  <si>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</si>
  <si>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</si>
  <si>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</si>
  <si>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</si>
  <si>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</si>
  <si>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</si>
  <si>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</si>
  <si>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</si>
  <si>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</si>
  <si>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</si>
  <si>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</si>
  <si>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</si>
  <si>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</si>
  <si>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</si>
  <si>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</si>
  <si>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</si>
  <si>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</si>
  <si>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</si>
  <si>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</si>
  <si>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</si>
  <si>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</si>
  <si>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</si>
  <si>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</si>
  <si>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</si>
  <si>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</si>
  <si>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</si>
  <si>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</si>
  <si>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</si>
  <si>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</si>
  <si>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</si>
  <si>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</si>
  <si>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</si>
  <si>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</si>
  <si>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</si>
  <si>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</si>
  <si>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</si>
  <si>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</si>
  <si>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</si>
  <si>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</si>
  <si>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</si>
  <si>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</si>
  <si>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</si>
  <si>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</si>
  <si>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</si>
  <si>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</si>
  <si>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</si>
  <si>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</si>
  <si>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</si>
  <si>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</si>
  <si>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</si>
  <si>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</si>
  <si>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</si>
  <si>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</si>
  <si>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</si>
  <si>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</si>
  <si>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</si>
  <si>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</si>
  <si>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</si>
  <si>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</si>
  <si>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</si>
  <si>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</si>
  <si>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</si>
  <si>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</si>
  <si>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</si>
  <si>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</si>
  <si>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</si>
  <si>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</si>
  <si>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</si>
  <si>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</si>
  <si>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</si>
  <si>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</si>
  <si>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</si>
  <si>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</si>
  <si>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</si>
  <si>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</si>
  <si>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</si>
  <si>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</si>
  <si>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</si>
  <si>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</si>
  <si>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</si>
  <si>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</si>
  <si>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</si>
  <si>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</si>
  <si>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</si>
  <si>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</si>
  <si>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</si>
  <si>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</si>
  <si>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</si>
  <si>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</si>
  <si>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</si>
  <si>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</si>
  <si>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</si>
  <si>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</si>
  <si>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</si>
  <si>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</si>
  <si>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</si>
  <si>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</si>
  <si>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</si>
  <si>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</si>
  <si>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</si>
  <si>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</si>
  <si>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</si>
  <si>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</si>
  <si>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</si>
  <si>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</si>
  <si>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</si>
  <si>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</si>
  <si>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</si>
  <si>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</si>
  <si>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</si>
  <si>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</si>
  <si>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</si>
  <si>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</si>
  <si>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</si>
  <si>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</si>
  <si>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</si>
  <si>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</si>
  <si>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</si>
  <si>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</si>
  <si>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</si>
  <si>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</si>
  <si>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</si>
  <si>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</si>
  <si>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</si>
  <si>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</si>
  <si>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</si>
  <si>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</si>
  <si>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</si>
  <si>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</si>
  <si>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</si>
  <si>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</si>
  <si>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</si>
  <si>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</si>
  <si>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</si>
  <si>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</si>
  <si>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</si>
  <si>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</si>
  <si>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</si>
  <si>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</si>
  <si>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</si>
  <si>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</si>
  <si>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</si>
  <si>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</si>
  <si>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</si>
  <si>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</si>
  <si>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</si>
  <si>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</si>
  <si>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</si>
  <si>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</si>
  <si>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</si>
  <si>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</si>
  <si>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</si>
  <si>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</si>
  <si>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</si>
  <si>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</si>
  <si>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</si>
  <si>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</si>
  <si>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</si>
  <si>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</si>
  <si>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</si>
  <si>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</si>
  <si>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</si>
  <si>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</si>
  <si>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</si>
  <si>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</si>
  <si>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</si>
  <si>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</si>
  <si>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</si>
  <si>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</si>
  <si>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</si>
  <si>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</si>
  <si>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</si>
  <si>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</si>
  <si>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</si>
  <si>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</si>
  <si>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</si>
  <si>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</si>
  <si>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</si>
  <si>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</si>
  <si>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</si>
  <si>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</si>
  <si>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</si>
  <si>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</si>
  <si>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</si>
  <si>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</si>
  <si>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</si>
  <si>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</si>
  <si>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</si>
  <si>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</si>
  <si>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</si>
  <si>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</si>
  <si>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</si>
  <si>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</si>
  <si>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</si>
  <si>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</si>
  <si>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</si>
  <si>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</si>
  <si>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</si>
  <si>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</si>
  <si>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</si>
  <si>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</si>
  <si>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</si>
  <si>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</si>
  <si>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</si>
  <si>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</si>
  <si>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</si>
  <si>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</si>
  <si>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</si>
  <si>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</si>
  <si>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</si>
  <si>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</si>
  <si>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</si>
  <si>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</si>
  <si>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</si>
  <si>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</si>
  <si>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</si>
  <si>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</si>
  <si>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</si>
  <si>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</si>
  <si>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</si>
  <si>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</si>
  <si>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</si>
  <si>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</si>
  <si>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</si>
  <si>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</si>
  <si>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</si>
  <si>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</si>
  <si>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</si>
  <si>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</si>
  <si>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</si>
  <si>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</si>
  <si>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</si>
  <si>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</si>
  <si>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</si>
  <si>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</si>
  <si>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</si>
  <si>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</si>
  <si>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</si>
  <si>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</si>
  <si>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</si>
  <si>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</si>
  <si>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</si>
  <si>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</si>
  <si>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</si>
  <si>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</si>
  <si>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</si>
  <si>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</si>
  <si>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</si>
  <si>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</si>
  <si>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</si>
  <si>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</si>
  <si>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</si>
  <si>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</si>
  <si>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</si>
  <si>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</si>
  <si>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</si>
  <si>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</si>
  <si>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</si>
  <si>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</si>
  <si>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</si>
  <si>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</si>
  <si>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</si>
  <si>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</si>
  <si>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</si>
  <si>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</si>
  <si>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</si>
  <si>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</si>
  <si>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</si>
  <si>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</si>
  <si>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</si>
  <si>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</si>
  <si>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</si>
  <si>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</si>
  <si>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</si>
  <si>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</si>
  <si>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</si>
  <si>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</si>
  <si>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</si>
  <si>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</si>
  <si>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</si>
  <si>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</si>
  <si>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</si>
  <si>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</si>
  <si>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</si>
  <si>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</si>
  <si>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</si>
  <si>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</si>
  <si>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</si>
  <si>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</si>
  <si>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</si>
  <si>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</si>
  <si>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</si>
  <si>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</si>
  <si>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</si>
  <si>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</si>
  <si>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</si>
  <si>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</si>
  <si>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</si>
  <si>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</si>
  <si>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</si>
  <si>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</si>
  <si>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</si>
  <si>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</si>
  <si>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</si>
  <si>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</si>
  <si>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</si>
  <si>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</si>
  <si>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</si>
  <si>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</si>
  <si>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</si>
  <si>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</si>
  <si>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</si>
  <si>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</si>
  <si>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</si>
  <si>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</si>
  <si>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</si>
  <si>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</si>
  <si>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</si>
  <si>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</si>
  <si>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</si>
  <si>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</si>
  <si>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</si>
  <si>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</si>
  <si>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</si>
  <si>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</si>
  <si>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</si>
  <si>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</si>
  <si>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</si>
  <si>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</si>
  <si>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</si>
  <si>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</si>
  <si>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</si>
  <si>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</si>
  <si>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</si>
  <si>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</si>
  <si>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</si>
  <si>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</si>
  <si>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</si>
  <si>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</si>
  <si>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</si>
  <si>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</si>
  <si>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</si>
  <si>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</si>
  <si>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</si>
  <si>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</si>
  <si>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</si>
  <si>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</si>
  <si>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</si>
  <si>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</si>
  <si>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</si>
  <si>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</si>
  <si>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</si>
  <si>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</si>
  <si>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</si>
  <si>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</si>
  <si>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</si>
  <si>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</si>
  <si>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</si>
  <si>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</si>
  <si>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</si>
  <si>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</si>
  <si>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</si>
  <si>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</si>
  <si>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</si>
  <si>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</si>
  <si>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</si>
  <si>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</si>
  <si>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</si>
  <si>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</si>
  <si>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</si>
  <si>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</si>
  <si>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</si>
  <si>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</si>
  <si>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</si>
  <si>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</si>
  <si>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</si>
  <si>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</si>
  <si>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</si>
  <si>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</si>
  <si>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</si>
  <si>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</si>
  <si>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</si>
  <si>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</si>
  <si>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</si>
  <si>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</si>
  <si>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</si>
  <si>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</si>
  <si>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</si>
  <si>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</si>
  <si>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</si>
  <si>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</si>
  <si>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</si>
  <si>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</si>
  <si>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</si>
  <si>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</si>
  <si>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</si>
  <si>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</si>
  <si>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</si>
  <si>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</si>
  <si>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</si>
  <si>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</si>
  <si>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</si>
  <si>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</si>
  <si>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</si>
  <si>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</si>
  <si>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</si>
  <si>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</si>
  <si>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</si>
  <si>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</si>
  <si>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</si>
  <si>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</si>
  <si>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</si>
  <si>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</si>
  <si>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</si>
  <si>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</si>
  <si>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</si>
  <si>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</si>
  <si>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</si>
  <si>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</si>
  <si>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</si>
  <si>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</si>
  <si>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</si>
  <si>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</si>
  <si>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</si>
  <si>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</si>
  <si>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</si>
  <si>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</si>
  <si>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</si>
  <si>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</si>
  <si>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</si>
  <si>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</si>
  <si>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</si>
  <si>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</si>
  <si>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</si>
  <si>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</si>
  <si>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</si>
  <si>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</si>
  <si>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</si>
  <si>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</si>
  <si>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</si>
  <si>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</si>
  <si>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</si>
  <si>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</si>
  <si>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</si>
  <si>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</si>
  <si>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</si>
  <si>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</si>
  <si>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</si>
  <si>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</si>
  <si>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</si>
  <si>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</si>
  <si>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</si>
  <si>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</si>
  <si>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</si>
  <si>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</si>
  <si>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</si>
  <si>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</si>
  <si>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</si>
  <si>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</si>
  <si>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</si>
  <si>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</si>
  <si>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</si>
  <si>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</si>
  <si>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</si>
  <si>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</si>
  <si>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</si>
  <si>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</si>
  <si>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</si>
  <si>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</si>
  <si>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</si>
  <si>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</si>
  <si>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</si>
  <si>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</si>
  <si>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</si>
  <si>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</si>
  <si>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</si>
  <si>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</si>
  <si>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</si>
  <si>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</si>
  <si>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</si>
  <si>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</si>
  <si>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</si>
  <si>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</si>
  <si>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</si>
  <si>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</si>
  <si>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</si>
  <si>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</si>
  <si>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</si>
  <si>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</si>
  <si>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</si>
  <si>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</si>
  <si>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</si>
  <si>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</si>
  <si>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</si>
  <si>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</si>
  <si>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</si>
  <si>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</si>
  <si>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</si>
  <si>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</si>
  <si>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</si>
  <si>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</si>
  <si>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</si>
  <si>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</si>
  <si>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</si>
  <si>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</si>
  <si>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</si>
  <si>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</si>
  <si>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</si>
  <si>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</si>
  <si>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</si>
  <si>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</si>
  <si>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</si>
  <si>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</si>
  <si>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</si>
  <si>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</si>
  <si>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</si>
  <si>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</si>
  <si>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</si>
  <si>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</si>
  <si>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</si>
  <si>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</si>
  <si>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</si>
  <si>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</si>
  <si>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</si>
  <si>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</si>
  <si>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</si>
  <si>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</si>
  <si>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</si>
  <si>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</si>
  <si>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</si>
  <si>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</si>
  <si>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</si>
  <si>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</si>
  <si>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</si>
  <si>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</si>
  <si>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</si>
  <si>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</si>
  <si>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</si>
  <si>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</si>
  <si>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</si>
  <si>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</si>
  <si>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</si>
  <si>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</si>
  <si>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</si>
  <si>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</si>
  <si>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</si>
  <si>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</si>
  <si>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</si>
  <si>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</si>
  <si>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</si>
  <si>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</si>
  <si>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</si>
  <si>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</si>
  <si>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</si>
  <si>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</si>
  <si>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</si>
  <si>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</si>
  <si>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</si>
  <si>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</si>
  <si>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</si>
  <si>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</si>
  <si>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</si>
  <si>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</si>
  <si>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</si>
  <si>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</si>
  <si>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</si>
  <si>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</si>
  <si>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</si>
  <si>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</si>
  <si>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</si>
  <si>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</si>
  <si>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</si>
  <si>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</si>
  <si>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</si>
  <si>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</si>
  <si>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</si>
  <si>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</si>
  <si>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</si>
  <si>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</si>
  <si>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</si>
  <si>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</si>
  <si>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</si>
  <si>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</si>
  <si>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</si>
  <si>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</si>
  <si>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</si>
  <si>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</si>
  <si>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</si>
  <si>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</si>
  <si>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</si>
  <si>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</si>
  <si>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</si>
  <si>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</si>
  <si>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</si>
  <si>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</si>
  <si>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</si>
  <si>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</si>
  <si>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</si>
  <si>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</si>
  <si>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</si>
  <si>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</si>
  <si>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</si>
  <si>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</si>
  <si>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</si>
  <si>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</si>
  <si>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</si>
  <si>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</si>
  <si>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</si>
  <si>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</si>
  <si>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</si>
  <si>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</si>
  <si>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</si>
  <si>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</si>
  <si>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</si>
  <si>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</si>
  <si>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</si>
  <si>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</si>
  <si>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</si>
  <si>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</si>
  <si>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</si>
  <si>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</si>
  <si>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</si>
  <si>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</si>
  <si>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</si>
  <si>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</si>
  <si>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</si>
  <si>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</si>
  <si>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</si>
  <si>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</si>
  <si>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</si>
  <si>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</si>
  <si>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</si>
  <si>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</si>
  <si>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</si>
  <si>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</si>
  <si>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</si>
  <si>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</si>
  <si>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</si>
  <si>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</si>
  <si>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</si>
  <si>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</si>
  <si>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</si>
  <si>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</si>
  <si>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</si>
  <si>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</si>
  <si>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</si>
  <si>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</si>
  <si>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</si>
  <si>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</si>
  <si>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</si>
  <si>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</si>
  <si>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</si>
  <si>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</si>
  <si>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</si>
  <si>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</si>
  <si>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</si>
  <si>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</si>
  <si>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</si>
  <si>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</si>
  <si>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</si>
  <si>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</si>
  <si>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</si>
  <si>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</si>
  <si>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</si>
  <si>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</si>
  <si>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</si>
  <si>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</si>
  <si>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</si>
  <si>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</si>
  <si>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</si>
  <si>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</si>
  <si>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</si>
  <si>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</si>
  <si>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</si>
  <si>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</si>
  <si>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</si>
  <si>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</si>
  <si>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</si>
  <si>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</si>
  <si>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</si>
  <si>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</si>
  <si>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</si>
  <si>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</si>
  <si>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</si>
  <si>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</si>
  <si>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</si>
  <si>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</si>
  <si>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</si>
  <si>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</si>
  <si>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</si>
  <si>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</si>
  <si>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</si>
  <si>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</si>
  <si>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</si>
  <si>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</si>
  <si>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</si>
  <si>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</si>
  <si>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</si>
  <si>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</si>
  <si>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</si>
  <si>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</si>
  <si>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</si>
  <si>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</si>
  <si>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</si>
  <si>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</si>
  <si>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</si>
  <si>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</si>
  <si>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</si>
  <si>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</si>
  <si>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</si>
  <si>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</si>
  <si>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</si>
  <si>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</si>
  <si>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</si>
  <si>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</si>
  <si>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</si>
  <si>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</si>
  <si>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</si>
  <si>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</si>
  <si>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</si>
  <si>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</si>
  <si>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</si>
  <si>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</si>
  <si>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</si>
  <si>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</si>
  <si>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</si>
  <si>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</si>
  <si>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</si>
  <si>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</si>
  <si>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</si>
  <si>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</si>
  <si>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</si>
  <si>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</si>
  <si>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</si>
  <si>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</si>
  <si>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</si>
  <si>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</si>
  <si>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</si>
  <si>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</si>
  <si>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</si>
  <si>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</si>
  <si>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</si>
  <si>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</si>
  <si>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</si>
  <si>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</si>
  <si>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</si>
  <si>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</si>
  <si>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</si>
  <si>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</si>
  <si>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</si>
  <si>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</si>
  <si>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</si>
  <si>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</si>
  <si>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</si>
  <si>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</si>
  <si>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</si>
  <si>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</si>
  <si>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</si>
  <si>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</si>
  <si>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</si>
  <si>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</si>
  <si>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</si>
  <si>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</si>
  <si>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</si>
  <si>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</si>
  <si>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</si>
  <si>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</si>
  <si>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</si>
  <si>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</si>
  <si>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</si>
  <si>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</si>
  <si>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</si>
  <si>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</si>
  <si>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</si>
  <si>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</si>
  <si>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</si>
  <si>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</si>
  <si>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</si>
  <si>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</si>
  <si>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</si>
  <si>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</si>
  <si>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</si>
  <si>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</si>
  <si>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</si>
  <si>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</si>
  <si>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</si>
  <si>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</si>
  <si>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</si>
  <si>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</si>
  <si>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</si>
  <si>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</si>
  <si>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</si>
  <si>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</si>
  <si>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</si>
  <si>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</si>
  <si>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</si>
  <si>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</si>
  <si>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</si>
  <si>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</si>
  <si>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</si>
  <si>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</si>
  <si>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</si>
  <si>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</si>
  <si>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</si>
  <si>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</si>
  <si>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</si>
  <si>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</si>
  <si>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</si>
  <si>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</si>
  <si>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</si>
  <si>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</si>
  <si>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</si>
  <si>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</si>
  <si>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</si>
  <si>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</si>
  <si>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</si>
  <si>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</si>
  <si>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</si>
  <si>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</si>
  <si>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</si>
  <si>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</si>
  <si>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</si>
  <si>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</si>
  <si>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</si>
  <si>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</si>
  <si>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</si>
  <si>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</si>
  <si>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</si>
  <si>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</si>
  <si>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</si>
  <si>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</si>
  <si>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</si>
  <si>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</si>
  <si>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</si>
  <si>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</si>
  <si>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</si>
  <si>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</si>
  <si>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</si>
  <si>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</si>
  <si>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</si>
  <si>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</si>
  <si>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</si>
  <si>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</si>
  <si>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</si>
  <si>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</si>
  <si>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</si>
  <si>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</si>
  <si>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</si>
  <si>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</si>
  <si>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</si>
  <si>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</si>
  <si>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</si>
  <si>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</si>
  <si>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</si>
  <si>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</si>
  <si>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</si>
  <si>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</si>
  <si>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</si>
  <si>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</si>
  <si>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</si>
  <si>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</si>
  <si>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</si>
  <si>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</si>
  <si>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</si>
  <si>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</si>
  <si>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</si>
  <si>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</si>
  <si>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</si>
  <si>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</si>
  <si>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</si>
  <si>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</si>
  <si>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</si>
  <si>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</si>
  <si>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</si>
  <si>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</si>
  <si>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</si>
  <si>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</si>
  <si>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</si>
  <si>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</si>
  <si>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</si>
  <si>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</si>
  <si>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</si>
  <si>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</si>
  <si>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</si>
  <si>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</si>
  <si>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</si>
  <si>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</si>
  <si>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</si>
  <si>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</si>
  <si>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</si>
  <si>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</si>
  <si>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</si>
  <si>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</si>
  <si>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</si>
  <si>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</si>
  <si>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</si>
  <si>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</si>
  <si>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</si>
  <si>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</si>
  <si>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</si>
  <si>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</si>
  <si>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</si>
  <si>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</si>
  <si>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</si>
  <si>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</si>
  <si>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</si>
  <si>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</si>
  <si>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</si>
  <si>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</si>
  <si>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</si>
  <si>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</si>
  <si>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</si>
  <si>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</si>
  <si>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</si>
  <si>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</si>
  <si>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</si>
  <si>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</si>
  <si>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</si>
  <si>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</si>
  <si>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</si>
  <si>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</si>
  <si>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</si>
  <si>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</si>
  <si>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</si>
  <si>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</si>
  <si>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</si>
  <si>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</si>
  <si>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</si>
  <si>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</si>
  <si>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</si>
  <si>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</si>
  <si>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</si>
  <si>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</si>
  <si>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</si>
  <si>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</si>
  <si>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</si>
  <si>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</si>
  <si>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</si>
  <si>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</si>
  <si>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</si>
  <si>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</si>
  <si>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</si>
  <si>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</si>
  <si>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</si>
  <si>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</si>
  <si>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</si>
  <si>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</si>
  <si>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</si>
  <si>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</si>
  <si>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</si>
  <si>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</si>
  <si>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</si>
  <si>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</si>
  <si>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</si>
  <si>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</si>
  <si>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</si>
  <si>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</si>
  <si>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</si>
  <si>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</si>
  <si>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</si>
  <si>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</si>
  <si>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</si>
  <si>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</si>
  <si>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</si>
  <si>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</si>
  <si>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</si>
  <si>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</si>
  <si>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</si>
  <si>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</si>
  <si>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</si>
  <si>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</si>
  <si>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</si>
  <si>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</si>
  <si>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</si>
  <si>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</si>
  <si>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</si>
  <si>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</si>
  <si>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</si>
  <si>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</si>
  <si>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</si>
  <si>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</si>
  <si>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</si>
  <si>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</si>
  <si>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</si>
  <si>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</si>
  <si>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</si>
  <si>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</si>
  <si>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</si>
  <si>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</si>
  <si>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</si>
  <si>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</si>
  <si>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</si>
  <si>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</si>
  <si>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</si>
  <si>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</si>
  <si>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</si>
  <si>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</si>
  <si>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</si>
  <si>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</si>
  <si>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</si>
  <si>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</si>
  <si>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</si>
  <si>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</si>
  <si>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</si>
  <si>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</si>
  <si>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</si>
  <si>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</si>
  <si>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</si>
  <si>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</si>
  <si>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</si>
  <si>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</si>
  <si>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</si>
  <si>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</si>
  <si>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</si>
  <si>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</si>
  <si>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</si>
  <si>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</si>
  <si>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</si>
  <si>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</si>
  <si>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</si>
  <si>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</si>
  <si>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</si>
  <si>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</si>
  <si>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</si>
  <si>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</si>
  <si>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</si>
  <si>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</si>
  <si>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</si>
  <si>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</si>
  <si>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</si>
  <si>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</si>
  <si>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</si>
  <si>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</si>
  <si>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</si>
  <si>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</si>
  <si>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</si>
  <si>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</si>
  <si>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</si>
  <si>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</si>
  <si>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</si>
  <si>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</si>
  <si>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</si>
  <si>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</si>
  <si>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</si>
  <si>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</si>
  <si>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</si>
  <si>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</si>
  <si>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</si>
  <si>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</si>
  <si>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</si>
  <si>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</si>
  <si>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</si>
  <si>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</si>
  <si>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</si>
  <si>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</si>
  <si>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</si>
  <si>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</si>
  <si>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</si>
  <si>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</si>
  <si>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</si>
  <si>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</si>
  <si>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</si>
  <si>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</si>
  <si>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</si>
  <si>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</si>
  <si>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</si>
  <si>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</si>
  <si>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</si>
  <si>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</si>
  <si>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</si>
  <si>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</si>
  <si>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</si>
  <si>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</si>
  <si>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</si>
  <si>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</si>
  <si>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</si>
  <si>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</si>
  <si>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</si>
  <si>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</si>
  <si>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</si>
  <si>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</si>
  <si>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</si>
  <si>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</si>
  <si>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</si>
  <si>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</si>
  <si>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</si>
  <si>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</si>
  <si>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</si>
  <si>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</si>
  <si>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</si>
  <si>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</si>
  <si>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</si>
  <si>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</si>
  <si>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</si>
  <si>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</si>
  <si>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</si>
  <si>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</si>
  <si>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</si>
  <si>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</si>
  <si>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</si>
  <si>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</si>
  <si>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</si>
  <si>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</si>
  <si>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</si>
  <si>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</si>
  <si>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</si>
  <si>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</si>
  <si>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</si>
  <si>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</si>
  <si>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</si>
  <si>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</si>
  <si>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</si>
  <si>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</si>
  <si>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</si>
  <si>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</si>
  <si>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</si>
  <si>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</si>
  <si>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</si>
  <si>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</si>
  <si>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</si>
  <si>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</si>
  <si>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</si>
  <si>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</si>
  <si>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</si>
  <si>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</si>
  <si>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</si>
  <si>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</si>
  <si>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</si>
  <si>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</si>
  <si>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</si>
  <si>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</si>
  <si>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</si>
  <si>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</si>
  <si>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</si>
  <si>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</si>
  <si>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</si>
  <si>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</si>
  <si>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</si>
  <si>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</si>
  <si>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</si>
  <si>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</si>
  <si>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</si>
  <si>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</si>
  <si>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</si>
  <si>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</si>
  <si>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</si>
  <si>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</si>
  <si>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</si>
  <si>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</si>
  <si>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</si>
  <si>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</si>
  <si>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</si>
  <si>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</si>
  <si>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</si>
  <si>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</si>
  <si>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</si>
  <si>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</si>
  <si>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</si>
  <si>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</si>
  <si>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</si>
  <si>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</si>
  <si>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</si>
  <si>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</si>
  <si>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</si>
  <si>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</si>
  <si>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</si>
  <si>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</si>
  <si>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</si>
  <si>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</si>
  <si>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</si>
  <si>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</si>
  <si>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</si>
  <si>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</si>
  <si>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</si>
  <si>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</si>
  <si>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</si>
  <si>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</si>
  <si>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</si>
  <si>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</si>
  <si>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</si>
  <si>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</si>
  <si>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</si>
  <si>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</si>
  <si>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</si>
  <si>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</si>
  <si>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</si>
  <si>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</si>
  <si>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</si>
  <si>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</si>
  <si>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</si>
  <si>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</si>
  <si>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</si>
  <si>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</si>
  <si>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</si>
  <si>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</si>
  <si>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</si>
  <si>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</si>
  <si>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</si>
  <si>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</si>
  <si>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</si>
  <si>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</si>
  <si>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</si>
  <si>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</si>
  <si>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</si>
  <si>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</si>
  <si>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</si>
  <si>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</si>
  <si>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</si>
  <si>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</si>
  <si>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</si>
  <si>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</si>
  <si>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</si>
  <si>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</si>
  <si>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</si>
  <si>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</si>
  <si>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</si>
  <si>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</si>
  <si>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</si>
  <si>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</si>
  <si>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</si>
  <si>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</si>
  <si>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</si>
  <si>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</si>
  <si>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</si>
  <si>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</si>
  <si>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</si>
  <si>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</si>
  <si>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</si>
  <si>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</si>
  <si>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</si>
  <si>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</si>
  <si>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</si>
  <si>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</si>
  <si>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</si>
  <si>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</si>
  <si>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</si>
  <si>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</si>
  <si>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</si>
  <si>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</si>
  <si>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</si>
  <si>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</si>
  <si>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</si>
  <si>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</si>
  <si>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</si>
  <si>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</si>
  <si>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</si>
  <si>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</si>
  <si>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</si>
  <si>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</si>
  <si>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</si>
  <si>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</si>
  <si>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</si>
  <si>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</si>
  <si>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</si>
  <si>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</si>
  <si>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</si>
  <si>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</si>
  <si>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</si>
  <si>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</si>
  <si>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</si>
  <si>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</si>
  <si>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</si>
  <si>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</si>
  <si>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</si>
  <si>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</si>
  <si>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</si>
  <si>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</si>
  <si>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</si>
  <si>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</si>
  <si>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</si>
  <si>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</si>
  <si>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</si>
  <si>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</si>
  <si>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</si>
  <si>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</si>
  <si>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</si>
  <si>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</si>
  <si>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</si>
  <si>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</si>
  <si>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</si>
  <si>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</si>
  <si>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</si>
  <si>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</si>
  <si>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</si>
  <si>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</si>
  <si>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</si>
  <si>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</si>
  <si>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</si>
  <si>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</si>
  <si>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</si>
  <si>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</si>
  <si>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</si>
  <si>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</si>
  <si>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</si>
  <si>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</si>
  <si>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</si>
  <si>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</si>
  <si>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</si>
  <si>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</si>
  <si>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</si>
  <si>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</si>
  <si>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</si>
  <si>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</si>
  <si>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</si>
  <si>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</si>
  <si>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</si>
  <si>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</si>
  <si>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</si>
  <si>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</si>
  <si>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</si>
  <si>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</si>
  <si>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</si>
  <si>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</si>
  <si>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</si>
  <si>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</si>
  <si>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</si>
  <si>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</si>
  <si>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</si>
  <si>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</si>
  <si>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</si>
  <si>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</si>
  <si>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</si>
  <si>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</si>
  <si>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</si>
  <si>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</si>
  <si>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</si>
  <si>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</si>
  <si>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</si>
  <si>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</si>
  <si>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</si>
  <si>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</si>
  <si>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</si>
  <si>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</si>
  <si>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</si>
  <si>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</si>
  <si>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</si>
  <si>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</si>
  <si>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</si>
  <si>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</si>
  <si>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</si>
  <si>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</si>
  <si>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</si>
  <si>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</si>
  <si>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</si>
  <si>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</si>
  <si>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</si>
  <si>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</si>
  <si>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</si>
  <si>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</si>
  <si>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</si>
  <si>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</si>
  <si>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</si>
  <si>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</si>
  <si>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</si>
  <si>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</si>
  <si>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</si>
  <si>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</si>
  <si>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</si>
  <si>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</si>
  <si>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</si>
  <si>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</si>
  <si>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</si>
  <si>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</si>
  <si>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</si>
  <si>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</si>
  <si>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</si>
  <si>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</si>
  <si>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</si>
  <si>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</si>
  <si>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</si>
  <si>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</si>
  <si>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</si>
  <si>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</si>
  <si>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</si>
  <si>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</si>
  <si>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</si>
  <si>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</si>
  <si>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</si>
  <si>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</si>
  <si>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</si>
  <si>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</si>
  <si>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</si>
  <si>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</si>
  <si>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</si>
  <si>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</si>
  <si>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</si>
  <si>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</si>
  <si>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</si>
  <si>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</si>
  <si>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</si>
  <si>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</si>
  <si>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</si>
  <si>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</si>
  <si>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</si>
  <si>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</si>
  <si>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</si>
  <si>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</si>
  <si>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</si>
  <si>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</si>
  <si>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</si>
  <si>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</si>
  <si>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</si>
  <si>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</si>
  <si>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</si>
  <si>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</si>
  <si>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</si>
  <si>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</si>
  <si>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</si>
  <si>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</si>
  <si>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</si>
  <si>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</si>
  <si>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</si>
  <si>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</si>
  <si>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</si>
  <si>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</si>
  <si>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</si>
  <si>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</si>
  <si>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</si>
  <si>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</si>
  <si>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</si>
  <si>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</si>
  <si>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</si>
  <si>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</si>
  <si>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</si>
  <si>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</si>
  <si>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</si>
  <si>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</si>
  <si>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</si>
  <si>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</si>
  <si>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</si>
  <si>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</si>
  <si>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</si>
  <si>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</si>
  <si>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</si>
  <si>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</si>
  <si>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</si>
  <si>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</si>
  <si>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</si>
  <si>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</si>
  <si>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</si>
  <si>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</si>
  <si>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</si>
  <si>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</si>
  <si>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</si>
  <si>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</si>
  <si>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</si>
  <si>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</si>
  <si>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</si>
  <si>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</si>
  <si>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</si>
  <si>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</si>
  <si>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</si>
  <si>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</si>
  <si>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</si>
  <si>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</si>
  <si>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</si>
  <si>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</si>
  <si>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</si>
  <si>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</si>
  <si>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</si>
  <si>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</si>
  <si>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</si>
  <si>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</si>
  <si>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</si>
  <si>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</si>
  <si>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</si>
  <si>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</si>
  <si>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</si>
  <si>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</si>
  <si>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</si>
  <si>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</si>
  <si>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</si>
  <si>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</si>
  <si>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</si>
  <si>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</si>
  <si>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</si>
  <si>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</si>
  <si>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</si>
  <si>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</si>
  <si>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</si>
  <si>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</si>
  <si>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</si>
  <si>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</si>
  <si>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</si>
  <si>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</si>
  <si>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</si>
  <si>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</si>
  <si>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</si>
  <si>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</si>
  <si>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</si>
  <si>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</si>
  <si>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</si>
  <si>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</si>
  <si>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</si>
  <si>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</si>
  <si>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</si>
  <si>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</si>
  <si>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</si>
  <si>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</si>
  <si>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</si>
  <si>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</si>
  <si>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</si>
  <si>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</si>
  <si>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</si>
  <si>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</si>
  <si>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</si>
  <si>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</si>
  <si>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</si>
  <si>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</si>
  <si>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</si>
  <si>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</si>
  <si>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</si>
  <si>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</si>
  <si>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</si>
  <si>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</si>
  <si>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</si>
  <si>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</si>
  <si>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</si>
  <si>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</si>
  <si>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</si>
  <si>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</si>
  <si>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</si>
  <si>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</si>
  <si>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</si>
  <si>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</si>
  <si>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</si>
  <si>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</si>
  <si>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</si>
  <si>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</si>
  <si>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</si>
  <si>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</si>
  <si>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</si>
  <si>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</si>
  <si>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</si>
  <si>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</si>
  <si>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</si>
  <si>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</si>
  <si>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</si>
  <si>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</si>
  <si>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</si>
  <si>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</si>
  <si>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</si>
  <si>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</si>
  <si>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</si>
  <si>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</si>
  <si>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</si>
  <si>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</si>
  <si>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</si>
  <si>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</si>
  <si>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</si>
  <si>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</si>
  <si>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</si>
  <si>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</si>
  <si>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</si>
  <si>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</si>
  <si>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</si>
  <si>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</si>
  <si>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</si>
  <si>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</si>
  <si>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</si>
  <si>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</si>
  <si>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</si>
  <si>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</si>
  <si>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</si>
  <si>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</si>
  <si>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</si>
  <si>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</si>
  <si>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</si>
  <si>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</si>
  <si>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</si>
  <si>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</si>
  <si>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</si>
  <si>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</si>
  <si>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</si>
  <si>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</si>
  <si>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</si>
  <si>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</si>
  <si>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</si>
  <si>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</si>
  <si>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</si>
  <si>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</si>
  <si>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</si>
  <si>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</si>
  <si>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</si>
  <si>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</si>
  <si>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</si>
  <si>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</si>
  <si>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</si>
  <si>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</si>
  <si>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</si>
  <si>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</si>
  <si>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</si>
  <si>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</si>
  <si>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</si>
  <si>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</si>
  <si>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</si>
  <si>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</si>
  <si>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</si>
  <si>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</si>
  <si>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</si>
  <si>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</si>
  <si>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</si>
  <si>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</si>
  <si>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</si>
  <si>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</si>
  <si>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</si>
  <si>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</si>
  <si>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</si>
  <si>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</si>
  <si>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</si>
  <si>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</si>
  <si>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</si>
  <si>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</si>
  <si>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</si>
  <si>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</si>
  <si>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</si>
  <si>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</si>
  <si>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</si>
  <si>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</si>
  <si>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</si>
  <si>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</si>
  <si>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</si>
  <si>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</si>
  <si>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</si>
  <si>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</si>
  <si>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</si>
  <si>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</si>
  <si>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</si>
  <si>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</si>
  <si>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</si>
  <si>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</si>
  <si>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</si>
  <si>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</si>
  <si>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</si>
  <si>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</si>
  <si>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</si>
  <si>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</si>
  <si>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</si>
  <si>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</si>
  <si>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</si>
  <si>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</si>
  <si>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</si>
  <si>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</si>
  <si>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</si>
  <si>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</si>
  <si>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</si>
  <si>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</si>
  <si>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</si>
  <si>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</si>
  <si>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</si>
  <si>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</si>
  <si>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</si>
  <si>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</si>
  <si>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</si>
  <si>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</si>
  <si>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</si>
  <si>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</si>
  <si>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</si>
  <si>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</si>
  <si>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</si>
  <si>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</si>
  <si>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</si>
  <si>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</si>
  <si>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</si>
  <si>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</si>
  <si>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</si>
  <si>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</si>
  <si>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</si>
  <si>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</si>
  <si>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</si>
  <si>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</si>
  <si>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</si>
  <si>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</si>
  <si>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</si>
  <si>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</si>
  <si>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</si>
  <si>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</si>
  <si>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</si>
  <si>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</si>
  <si>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</si>
  <si>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</si>
  <si>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</si>
  <si>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</si>
  <si>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</si>
  <si>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</si>
  <si>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</si>
  <si>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</si>
  <si>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</si>
  <si>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</si>
  <si>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</si>
  <si>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</si>
  <si>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</si>
  <si>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</si>
  <si>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</si>
  <si>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</si>
  <si>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</si>
  <si>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</si>
  <si>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</si>
  <si>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</si>
  <si>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</si>
  <si>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</si>
  <si>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</si>
  <si>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</si>
  <si>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</si>
  <si>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</si>
  <si>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</si>
  <si>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</si>
  <si>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</si>
  <si>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</si>
  <si>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</si>
  <si>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</si>
  <si>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</si>
  <si>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</si>
  <si>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</si>
  <si>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</si>
  <si>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</si>
  <si>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</si>
  <si>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</si>
  <si>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</si>
  <si>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</si>
  <si>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</si>
  <si>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</si>
  <si>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</si>
  <si>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</si>
  <si>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</si>
  <si>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</si>
  <si>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</si>
  <si>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</si>
  <si>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</si>
  <si>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</si>
  <si>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</si>
  <si>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</si>
  <si>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</si>
  <si>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</si>
  <si>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</si>
  <si>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</si>
  <si>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</si>
  <si>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</si>
  <si>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</si>
  <si>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</si>
  <si>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</si>
  <si>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</si>
  <si>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</si>
  <si>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</si>
  <si>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</si>
  <si>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</si>
  <si>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</si>
  <si>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</si>
  <si>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</si>
  <si>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</si>
  <si>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</si>
  <si>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</si>
  <si>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</si>
  <si>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</si>
  <si>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</si>
  <si>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</si>
  <si>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</si>
  <si>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</si>
  <si>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</si>
  <si>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</si>
  <si>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</si>
  <si>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</si>
  <si>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</si>
  <si>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</si>
  <si>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</si>
  <si>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</si>
  <si>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</si>
  <si>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</si>
  <si>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</si>
  <si>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</si>
  <si>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</si>
  <si>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</si>
  <si>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</si>
  <si>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</si>
  <si>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</si>
  <si>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</si>
  <si>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</si>
  <si>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</si>
  <si>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</si>
  <si>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</si>
  <si>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</si>
  <si>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</si>
  <si>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</si>
  <si>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</si>
  <si>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</si>
  <si>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</si>
  <si>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</si>
  <si>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</si>
  <si>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</si>
  <si>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</si>
  <si>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</si>
  <si>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</si>
  <si>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</si>
  <si>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</si>
  <si>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</si>
  <si>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</si>
  <si>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</si>
  <si>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</si>
  <si>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</si>
  <si>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</si>
  <si>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</si>
  <si>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</si>
  <si>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</si>
  <si>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</si>
  <si>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</si>
  <si>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</si>
  <si>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</si>
  <si>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</si>
  <si>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</si>
  <si>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</si>
  <si>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</si>
  <si>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</si>
  <si>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</si>
  <si>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</si>
  <si>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</si>
  <si>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</si>
  <si>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</si>
  <si>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</si>
  <si>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</si>
  <si>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</si>
  <si>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</si>
  <si>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</si>
  <si>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</si>
  <si>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</si>
  <si>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</si>
  <si>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</si>
  <si>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</si>
  <si>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</si>
  <si>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</si>
  <si>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</si>
  <si>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</si>
  <si>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</si>
  <si>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</si>
  <si>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</si>
  <si>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</si>
  <si>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</si>
  <si>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</si>
  <si>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</si>
  <si>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</si>
  <si>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</si>
  <si>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</si>
  <si>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</si>
  <si>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</si>
  <si>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</si>
  <si>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</si>
  <si>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</si>
  <si>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</si>
  <si>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</si>
  <si>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</si>
  <si>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</si>
  <si>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</si>
  <si>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</si>
  <si>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</si>
  <si>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</si>
  <si>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</si>
  <si>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</si>
  <si>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</si>
  <si>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</si>
  <si>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</si>
  <si>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</si>
  <si>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</si>
  <si>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</si>
  <si>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</si>
  <si>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</si>
  <si>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</si>
  <si>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</si>
  <si>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</si>
  <si>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</si>
  <si>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</si>
  <si>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</si>
  <si>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</si>
  <si>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</si>
  <si>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</si>
  <si>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</si>
  <si>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</si>
  <si>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</si>
  <si>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</si>
  <si>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</si>
  <si>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</si>
  <si>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</si>
  <si>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</si>
  <si>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</si>
  <si>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</si>
  <si>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</si>
  <si>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</si>
  <si>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</si>
  <si>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</si>
  <si>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</si>
  <si>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</si>
  <si>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</si>
  <si>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</si>
  <si>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</si>
  <si>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</si>
  <si>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</si>
  <si>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</si>
  <si>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</si>
  <si>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</si>
  <si>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</si>
  <si>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</si>
  <si>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</si>
  <si>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</si>
  <si>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</si>
  <si>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</si>
  <si>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</si>
  <si>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</si>
  <si>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</si>
  <si>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</si>
  <si>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</si>
  <si>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</si>
  <si>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</si>
  <si>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</si>
  <si>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</si>
  <si>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</si>
  <si>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</si>
  <si>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</si>
  <si>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</si>
  <si>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</si>
  <si>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</si>
  <si>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</si>
  <si>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</si>
  <si>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</si>
  <si>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</si>
  <si>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</si>
  <si>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</si>
  <si>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</si>
  <si>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</si>
  <si>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</si>
  <si>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</si>
  <si>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</si>
  <si>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</si>
  <si>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</si>
  <si>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</si>
  <si>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</si>
  <si>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</si>
  <si>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</si>
  <si>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</si>
  <si>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</si>
  <si>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</si>
  <si>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</si>
  <si>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</si>
  <si>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</si>
  <si>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</si>
  <si>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</si>
  <si>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</si>
  <si>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</si>
  <si>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</si>
  <si>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</si>
  <si>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</si>
  <si>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</si>
  <si>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</si>
  <si>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</si>
  <si>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</si>
  <si>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</si>
  <si>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</si>
  <si>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</si>
  <si>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</si>
  <si>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</si>
  <si>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</si>
  <si>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</si>
  <si>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</si>
  <si>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</si>
  <si>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</si>
  <si>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</si>
  <si>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</si>
  <si>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</si>
  <si>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</si>
  <si>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</si>
  <si>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</si>
  <si>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</si>
  <si>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</si>
  <si>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</si>
  <si>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</si>
  <si>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</si>
  <si>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</si>
  <si>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</si>
  <si>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</si>
  <si>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</si>
  <si>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</si>
  <si>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</si>
  <si>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</si>
  <si>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</si>
  <si>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</si>
  <si>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</si>
  <si>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</si>
  <si>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</si>
  <si>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</si>
  <si>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</si>
  <si>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</si>
  <si>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</si>
  <si>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</si>
  <si>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</si>
  <si>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</si>
  <si>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</si>
  <si>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</si>
  <si>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</si>
  <si>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</si>
  <si>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</si>
  <si>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</si>
  <si>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</si>
  <si>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</si>
  <si>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</si>
  <si>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</si>
  <si>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</si>
  <si>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</si>
  <si>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</si>
  <si>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</si>
  <si>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</si>
  <si>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</si>
  <si>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</si>
  <si>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</si>
  <si>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</si>
  <si>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</si>
  <si>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</si>
  <si>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</si>
  <si>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</si>
  <si>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</si>
  <si>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</si>
  <si>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</si>
  <si>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</si>
  <si>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</si>
  <si>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</si>
  <si>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</si>
  <si>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</si>
  <si>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</si>
  <si>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</si>
  <si>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</si>
  <si>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</si>
  <si>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</si>
  <si>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</si>
  <si>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</si>
  <si>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</si>
  <si>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</si>
  <si>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</si>
  <si>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</si>
  <si>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</si>
  <si>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</si>
  <si>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</si>
  <si>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</si>
  <si>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</si>
  <si>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</si>
  <si>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</si>
  <si>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</si>
  <si>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</si>
  <si>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</si>
  <si>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</si>
  <si>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</si>
  <si>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</si>
  <si>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</si>
  <si>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</si>
  <si>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</si>
  <si>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</si>
  <si>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</si>
  <si>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</si>
  <si>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</si>
  <si>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</si>
  <si>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</si>
  <si>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</si>
  <si>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</si>
  <si>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</si>
  <si>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</si>
  <si>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</si>
  <si>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</si>
  <si>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</si>
  <si>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</si>
  <si>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</si>
  <si>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</si>
  <si>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</si>
  <si>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</si>
  <si>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</si>
  <si>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</si>
  <si>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</si>
  <si>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</si>
  <si>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</si>
  <si>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</si>
  <si>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</si>
  <si>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</si>
  <si>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</si>
  <si>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</si>
  <si>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</si>
  <si>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</si>
  <si>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</si>
  <si>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</si>
  <si>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</si>
  <si>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</si>
  <si>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</si>
  <si>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</si>
  <si>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</si>
  <si>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</si>
  <si>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</si>
  <si>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</si>
  <si>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</si>
  <si>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</si>
  <si>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</si>
  <si>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</si>
  <si>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</si>
  <si>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</si>
  <si>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</si>
  <si>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</si>
  <si>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</si>
  <si>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</si>
  <si>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</si>
  <si>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</si>
  <si>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</si>
  <si>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</si>
  <si>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</si>
  <si>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</si>
  <si>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</si>
  <si>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</si>
  <si>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</si>
  <si>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</si>
  <si>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</si>
  <si>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</si>
  <si>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</si>
  <si>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</si>
  <si>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</si>
  <si>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</si>
  <si>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</si>
  <si>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</si>
  <si>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</si>
  <si>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</si>
  <si>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</si>
  <si>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</si>
  <si>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</si>
  <si>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</si>
  <si>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</si>
  <si>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</si>
  <si>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</si>
  <si>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</si>
  <si>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</si>
  <si>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</si>
  <si>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</si>
  <si>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</si>
  <si>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</si>
  <si>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</si>
  <si>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</si>
  <si>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</si>
  <si>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</si>
  <si>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</si>
  <si>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</si>
  <si>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</si>
  <si>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</si>
  <si>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</si>
  <si>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</si>
  <si>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</si>
  <si>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</si>
  <si>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</si>
  <si>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</si>
  <si>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</si>
  <si>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</si>
  <si>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</si>
  <si>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</si>
  <si>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</si>
  <si>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</si>
  <si>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</si>
  <si>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</si>
  <si>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</si>
  <si>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</si>
  <si>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</si>
  <si>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</si>
  <si>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</si>
  <si>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</si>
  <si>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</si>
  <si>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</si>
  <si>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</si>
  <si>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</si>
  <si>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</si>
  <si>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</si>
  <si>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</si>
  <si>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</si>
  <si>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</si>
  <si>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</si>
  <si>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</si>
  <si>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</si>
  <si>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</si>
  <si>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</si>
  <si>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</si>
  <si>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</si>
  <si>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</si>
  <si>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</si>
  <si>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</si>
  <si>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</si>
  <si>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</si>
  <si>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</si>
  <si>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</si>
  <si>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</si>
  <si>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</si>
  <si>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</si>
  <si>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</si>
  <si>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</si>
  <si>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</si>
  <si>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</si>
  <si>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</si>
  <si>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</si>
  <si>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</si>
  <si>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</si>
  <si>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</si>
  <si>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</si>
  <si>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</si>
  <si>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</si>
  <si>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</si>
  <si>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</si>
  <si>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</si>
  <si>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</si>
  <si>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</si>
  <si>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</si>
  <si>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</si>
  <si>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</si>
  <si>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</si>
  <si>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</si>
  <si>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</si>
  <si>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</si>
  <si>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</si>
  <si>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</si>
  <si>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</si>
  <si>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</si>
  <si>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</si>
  <si>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</si>
  <si>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</si>
  <si>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</si>
  <si>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</si>
  <si>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</si>
  <si>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</si>
  <si>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</si>
  <si>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</si>
  <si>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</si>
  <si>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</si>
  <si>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</si>
  <si>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</si>
  <si>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</si>
  <si>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</si>
  <si>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</si>
  <si>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</si>
  <si>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</si>
  <si>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</si>
  <si>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</si>
  <si>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</si>
  <si>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</si>
  <si>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</si>
  <si>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</si>
  <si>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</si>
  <si>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</si>
  <si>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</si>
  <si>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</si>
  <si>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</si>
  <si>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</si>
  <si>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</si>
  <si>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</si>
  <si>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</si>
  <si>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</si>
  <si>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</si>
  <si>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</si>
  <si>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</si>
  <si>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</si>
  <si>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</si>
  <si>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</si>
  <si>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</si>
  <si>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</si>
  <si>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</si>
  <si>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</si>
  <si>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</si>
  <si>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</si>
  <si>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</si>
  <si>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</si>
  <si>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</si>
  <si>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</si>
  <si>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</si>
  <si>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</si>
  <si>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</si>
  <si>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</si>
  <si>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</si>
  <si>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</si>
  <si>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</si>
  <si>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</si>
  <si>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</si>
  <si>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</si>
  <si>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</si>
  <si>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</si>
  <si>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</si>
  <si>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</si>
  <si>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</si>
  <si>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</si>
  <si>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</si>
  <si>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</si>
  <si>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</si>
  <si>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</si>
  <si>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</si>
  <si>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</si>
  <si>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</si>
  <si>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</si>
  <si>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</si>
  <si>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</si>
  <si>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</si>
  <si>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</si>
  <si>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</si>
  <si>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</si>
  <si>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</si>
  <si>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</si>
  <si>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</si>
  <si>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</si>
  <si>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</si>
  <si>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</si>
  <si>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</si>
  <si>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</si>
  <si>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</si>
  <si>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</si>
  <si>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</si>
  <si>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</si>
  <si>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</si>
  <si>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</si>
  <si>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</si>
  <si>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</si>
  <si>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</si>
  <si>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</si>
  <si>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</si>
  <si>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</si>
  <si>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</si>
  <si>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</si>
  <si>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</si>
  <si>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</si>
  <si>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</si>
  <si>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</si>
  <si>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</si>
  <si>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</si>
  <si>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</si>
  <si>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</si>
  <si>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</si>
  <si>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</si>
  <si>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</si>
  <si>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</si>
  <si>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</si>
  <si>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</si>
  <si>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</si>
  <si>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</si>
  <si>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</si>
  <si>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</si>
  <si>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</si>
  <si>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</si>
  <si>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</si>
  <si>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</si>
  <si>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</si>
  <si>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</si>
  <si>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</si>
  <si>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</si>
  <si>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</si>
  <si>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</si>
  <si>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</si>
  <si>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</si>
  <si>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</si>
  <si>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</si>
  <si>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</si>
  <si>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</si>
  <si>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</si>
  <si>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</si>
  <si>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</si>
  <si>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</si>
  <si>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</si>
  <si>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</si>
  <si>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</si>
  <si>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</si>
  <si>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</si>
  <si>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</si>
  <si>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</si>
  <si>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</si>
  <si>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</si>
  <si>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</si>
  <si>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</si>
  <si>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</si>
  <si>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</si>
  <si>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</si>
  <si>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</si>
  <si>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</si>
  <si>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</si>
  <si>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</si>
  <si>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</si>
  <si>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</si>
  <si>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</si>
  <si>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</si>
  <si>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</si>
  <si>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</si>
  <si>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</si>
  <si>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</si>
  <si>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</si>
  <si>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</si>
  <si>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</si>
  <si>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</si>
  <si>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</si>
  <si>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</si>
  <si>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</si>
  <si>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</si>
  <si>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</si>
  <si>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</si>
  <si>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</si>
  <si>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</si>
  <si>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</si>
  <si>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</si>
  <si>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</si>
  <si>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</si>
  <si>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</si>
  <si>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</si>
  <si>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</si>
  <si>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</si>
  <si>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</si>
  <si>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</si>
  <si>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</si>
  <si>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</si>
  <si>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</si>
  <si>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</si>
  <si>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</si>
  <si>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</si>
  <si>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</si>
  <si>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</si>
  <si>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</si>
  <si>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</si>
  <si>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</si>
  <si>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</si>
  <si>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</si>
  <si>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</si>
  <si>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</si>
  <si>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</si>
  <si>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</si>
  <si>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</si>
  <si>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</si>
  <si>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</si>
  <si>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</si>
  <si>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</si>
  <si>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</si>
  <si>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</si>
  <si>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</si>
  <si>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</si>
  <si>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</si>
  <si>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</si>
  <si>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</si>
  <si>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</si>
  <si>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</si>
  <si>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</si>
  <si>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</si>
  <si>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</si>
  <si>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</si>
  <si>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</si>
  <si>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</si>
  <si>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</si>
  <si>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</si>
  <si>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</si>
  <si>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</si>
  <si>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</si>
  <si>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</si>
  <si>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</si>
  <si>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</si>
  <si>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</si>
  <si>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</si>
  <si>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</si>
  <si>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</si>
  <si>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</si>
  <si>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</si>
  <si>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</si>
  <si>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</si>
  <si>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</si>
  <si>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</si>
  <si>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</si>
  <si>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</si>
  <si>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</si>
  <si>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</si>
  <si>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</si>
  <si>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</si>
  <si>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</si>
  <si>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</si>
  <si>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</si>
  <si>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</si>
  <si>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</si>
  <si>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</si>
  <si>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</si>
  <si>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</si>
  <si>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</si>
  <si>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</si>
  <si>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</si>
  <si>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</si>
  <si>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</si>
  <si>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</si>
  <si>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</si>
  <si>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</si>
  <si>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</si>
  <si>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</si>
  <si>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</si>
  <si>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</si>
  <si>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</si>
  <si>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</si>
  <si>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</si>
  <si>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</si>
  <si>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</si>
  <si>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</si>
  <si>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</si>
  <si>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</si>
  <si>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</si>
  <si>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</si>
  <si>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</si>
  <si>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</si>
  <si>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</si>
  <si>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</si>
  <si>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</si>
  <si>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</si>
  <si>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</si>
  <si>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</si>
  <si>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</si>
  <si>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</si>
  <si>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</si>
  <si>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</si>
  <si>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</si>
  <si>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</si>
  <si>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</si>
  <si>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</si>
  <si>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</si>
  <si>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</si>
  <si>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</si>
  <si>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</si>
  <si>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</si>
  <si>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</si>
  <si>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</si>
  <si>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</si>
  <si>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</si>
  <si>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</si>
  <si>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</si>
  <si>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</si>
  <si>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</si>
  <si>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</si>
  <si>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</si>
  <si>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</si>
  <si>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</si>
  <si>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</si>
  <si>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</si>
  <si>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</si>
  <si>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</si>
  <si>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</si>
  <si>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</si>
  <si>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</si>
  <si>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</si>
  <si>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</si>
  <si>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</si>
  <si>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</si>
  <si>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</si>
  <si>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</si>
  <si>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</si>
  <si>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</si>
  <si>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</si>
  <si>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</si>
  <si>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</si>
  <si>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</si>
  <si>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</si>
  <si>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</si>
  <si>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</si>
  <si>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</si>
  <si>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</si>
  <si>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</si>
  <si>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</si>
  <si>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</si>
  <si>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</si>
  <si>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</si>
  <si>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</si>
  <si>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</si>
  <si>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</si>
  <si>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</si>
  <si>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</si>
  <si>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</si>
  <si>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</si>
  <si>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</si>
  <si>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</si>
  <si>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</si>
  <si>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</si>
  <si>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</si>
  <si>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</si>
  <si>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</si>
  <si>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</si>
  <si>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</si>
  <si>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</si>
  <si>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</si>
  <si>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</si>
  <si>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</si>
  <si>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</si>
  <si>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</si>
  <si>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</si>
  <si>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</si>
  <si>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</si>
  <si>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</si>
  <si>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</si>
  <si>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</si>
  <si>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</si>
  <si>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</si>
  <si>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</si>
  <si>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</si>
  <si>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</si>
  <si>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</si>
  <si>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</si>
  <si>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</si>
  <si>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</si>
  <si>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</si>
  <si>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</si>
  <si>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</si>
  <si>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</si>
  <si>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</si>
  <si>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</si>
  <si>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</si>
  <si>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</si>
  <si>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</si>
  <si>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</si>
  <si>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</si>
  <si>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</si>
  <si>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</si>
  <si>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</si>
  <si>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</si>
  <si>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</si>
  <si>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</si>
  <si>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</si>
  <si>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</si>
  <si>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</si>
  <si>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</si>
  <si>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</si>
  <si>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</si>
  <si>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</si>
  <si>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</si>
  <si>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</si>
  <si>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</si>
  <si>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</si>
  <si>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</si>
  <si>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</si>
  <si>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</si>
  <si>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</si>
  <si>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</si>
  <si>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</si>
  <si>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</si>
  <si>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</si>
  <si>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</si>
  <si>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</si>
  <si>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</si>
  <si>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</si>
  <si>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</si>
  <si>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</si>
  <si>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</si>
  <si>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</si>
  <si>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</si>
  <si>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</si>
  <si>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</si>
  <si>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</si>
  <si>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</si>
  <si>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</si>
  <si>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</si>
  <si>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</si>
  <si>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</si>
  <si>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</si>
  <si>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</si>
  <si>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</si>
  <si>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</si>
  <si>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</si>
  <si>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</si>
  <si>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</si>
  <si>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</si>
  <si>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</si>
  <si>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</si>
  <si>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</si>
  <si>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</si>
  <si>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</si>
  <si>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</si>
  <si>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</si>
  <si>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</si>
  <si>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</si>
  <si>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</si>
  <si>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</si>
  <si>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</si>
  <si>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</si>
  <si>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</si>
  <si>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</si>
  <si>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</si>
  <si>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</si>
  <si>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</si>
  <si>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</si>
  <si>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</si>
  <si>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</si>
  <si>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</si>
  <si>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</si>
  <si>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</si>
  <si>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</si>
  <si>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</si>
  <si>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</si>
  <si>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</si>
  <si>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</si>
  <si>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</si>
  <si>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</si>
  <si>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</si>
  <si>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</si>
  <si>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</si>
  <si>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</si>
  <si>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</si>
  <si>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</si>
  <si>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</si>
  <si>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</si>
  <si>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</si>
  <si>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</si>
  <si>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</si>
  <si>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</si>
  <si>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</si>
  <si>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</si>
  <si>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</si>
  <si>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</si>
  <si>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</si>
  <si>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</si>
  <si>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</si>
  <si>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</si>
  <si>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</si>
  <si>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</si>
  <si>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</si>
  <si>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</si>
  <si>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</si>
  <si>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</si>
  <si>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</si>
  <si>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</si>
  <si>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</si>
  <si>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</si>
  <si>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</si>
  <si>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</si>
  <si>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</si>
  <si>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</si>
  <si>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</si>
  <si>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</si>
  <si>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</si>
  <si>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</si>
  <si>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</si>
  <si>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</si>
  <si>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</si>
  <si>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</si>
  <si>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</si>
  <si>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</si>
  <si>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</si>
  <si>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</si>
  <si>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</si>
  <si>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</si>
  <si>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</si>
  <si>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</si>
  <si>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</si>
  <si>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</si>
  <si>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</si>
  <si>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</si>
  <si>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</si>
  <si>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</si>
  <si>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</si>
  <si>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</si>
  <si>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</si>
  <si>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</si>
  <si>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</si>
  <si>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</si>
  <si>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</si>
  <si>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</si>
  <si>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</si>
  <si>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</si>
  <si>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</si>
  <si>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</si>
  <si>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</si>
  <si>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</si>
  <si>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</si>
  <si>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</si>
  <si>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</si>
  <si>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</si>
  <si>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</si>
  <si>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</si>
  <si>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</si>
  <si>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</si>
  <si>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</si>
  <si>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</si>
  <si>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</si>
  <si>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</si>
  <si>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</si>
  <si>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</si>
  <si>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</si>
  <si>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</si>
  <si>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</si>
  <si>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</si>
  <si>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</si>
  <si>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</si>
  <si>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</si>
  <si>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</si>
  <si>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</si>
  <si>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</si>
  <si>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</si>
  <si>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</si>
  <si>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</si>
  <si>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</si>
  <si>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</si>
  <si>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</si>
  <si>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</si>
  <si>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</si>
  <si>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</si>
  <si>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</si>
  <si>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</si>
  <si>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</si>
  <si>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</si>
  <si>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</si>
  <si>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</si>
  <si>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</si>
  <si>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</si>
  <si>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</si>
  <si>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</si>
  <si>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</si>
  <si>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</si>
  <si>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</si>
  <si>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</si>
  <si>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</si>
  <si>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</si>
  <si>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</si>
  <si>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</si>
  <si>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</si>
  <si>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</si>
  <si>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</si>
  <si>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</si>
  <si>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</si>
  <si>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</si>
  <si>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</si>
  <si>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</si>
  <si>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</si>
  <si>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</si>
  <si>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</si>
  <si>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</si>
  <si>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</si>
  <si>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</si>
  <si>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</si>
  <si>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</si>
  <si>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</si>
  <si>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</si>
  <si>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</si>
  <si>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</si>
  <si>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</si>
  <si>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</si>
  <si>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</si>
  <si>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</si>
  <si>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</si>
  <si>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</si>
  <si>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</si>
  <si>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</si>
  <si>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</si>
  <si>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</si>
  <si>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</si>
  <si>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</si>
  <si>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</si>
  <si>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</si>
  <si>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</si>
  <si>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</si>
  <si>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</si>
  <si>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</si>
  <si>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</si>
  <si>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</si>
  <si>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</si>
  <si>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</si>
  <si>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</si>
  <si>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</si>
  <si>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</si>
  <si>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</si>
  <si>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</si>
  <si>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</si>
  <si>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</si>
  <si>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</si>
  <si>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</si>
  <si>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</si>
  <si>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</si>
  <si>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</si>
  <si>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</si>
  <si>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</si>
  <si>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</si>
  <si>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</si>
  <si>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</si>
  <si>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</si>
  <si>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</si>
  <si>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</si>
  <si>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</si>
  <si>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</si>
  <si>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</si>
  <si>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</si>
  <si>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</si>
  <si>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</si>
  <si>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</si>
  <si>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</si>
  <si>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</si>
  <si>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</si>
  <si>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</si>
  <si>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</si>
  <si>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</si>
  <si>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</si>
  <si>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</si>
  <si>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</si>
  <si>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</si>
  <si>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</si>
  <si>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</si>
  <si>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</si>
  <si>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</si>
  <si>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</si>
  <si>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</si>
  <si>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</si>
  <si>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</si>
  <si>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</si>
  <si>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</si>
  <si>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</si>
  <si>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</si>
  <si>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</si>
  <si>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</si>
  <si>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</si>
  <si>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</si>
  <si>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</si>
  <si>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</si>
  <si>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</si>
  <si>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</si>
  <si>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</si>
  <si>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</si>
  <si>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</si>
  <si>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</si>
  <si>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</si>
  <si>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</si>
  <si>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</si>
  <si>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</si>
  <si>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</si>
  <si>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</si>
  <si>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</si>
  <si>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</si>
  <si>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</si>
  <si>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</si>
  <si>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</si>
  <si>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</si>
  <si>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</si>
  <si>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</si>
  <si>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</si>
  <si>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</si>
  <si>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</si>
  <si>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</si>
  <si>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</si>
  <si>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</si>
  <si>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</si>
  <si>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</si>
  <si>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</si>
  <si>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</si>
  <si>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</si>
  <si>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</si>
  <si>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</si>
  <si>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</si>
  <si>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</si>
  <si>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</si>
  <si>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</si>
  <si>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</si>
  <si>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</si>
  <si>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</si>
  <si>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</si>
  <si>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</si>
  <si>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</si>
  <si>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</si>
  <si>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</si>
  <si>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</si>
  <si>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</si>
  <si>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</si>
  <si>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</si>
  <si>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</si>
  <si>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</si>
  <si>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</si>
  <si>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</si>
  <si>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</si>
  <si>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</si>
  <si>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</si>
  <si>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</si>
  <si>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</si>
  <si>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</si>
  <si>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</si>
  <si>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</si>
  <si>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</si>
  <si>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</si>
  <si>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</si>
  <si>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</si>
  <si>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</si>
  <si>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</si>
  <si>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</si>
  <si>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</si>
  <si>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</si>
  <si>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</si>
  <si>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</si>
  <si>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</si>
  <si>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</si>
  <si>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</si>
  <si>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</si>
  <si>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</si>
  <si>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</si>
  <si>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</si>
  <si>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</si>
  <si>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</si>
  <si>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</si>
  <si>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</si>
  <si>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</si>
  <si>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</si>
  <si>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</si>
  <si>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</si>
  <si>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</si>
  <si>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</si>
  <si>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</si>
  <si>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</si>
  <si>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</si>
  <si>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</si>
  <si>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</si>
  <si>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</si>
  <si>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</si>
  <si>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</si>
  <si>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</si>
  <si>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</si>
  <si>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</si>
  <si>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</si>
  <si>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</si>
  <si>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</si>
  <si>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</si>
  <si>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</si>
  <si>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</si>
  <si>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</si>
  <si>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</si>
  <si>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</si>
  <si>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</si>
  <si>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</si>
  <si>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</si>
  <si>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</si>
  <si>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</si>
  <si>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</si>
  <si>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</si>
  <si>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</si>
  <si>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</si>
  <si>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</si>
  <si>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</si>
  <si>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</si>
  <si>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</si>
  <si>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</si>
  <si>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</si>
  <si>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</si>
  <si>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</si>
  <si>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</si>
  <si>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</si>
  <si>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</si>
  <si>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</si>
  <si>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</si>
  <si>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</si>
  <si>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</si>
  <si>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</si>
  <si>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</si>
  <si>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</si>
  <si>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</si>
  <si>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</si>
  <si>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</si>
  <si>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</si>
  <si>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</si>
  <si>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</si>
  <si>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</si>
  <si>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</si>
  <si>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</si>
  <si>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</si>
  <si>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</si>
  <si>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</si>
  <si>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</si>
  <si>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</si>
  <si>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</si>
  <si>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</si>
  <si>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</si>
  <si>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</si>
  <si>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</si>
  <si>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</si>
  <si>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</si>
  <si>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</si>
  <si>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</si>
  <si>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</si>
  <si>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</si>
  <si>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</si>
  <si>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</si>
  <si>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</si>
  <si>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</si>
  <si>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</si>
  <si>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</si>
  <si>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</si>
  <si>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</si>
  <si>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</si>
  <si>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</si>
  <si>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</si>
  <si>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</si>
  <si>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</si>
  <si>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</si>
  <si>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</si>
  <si>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</si>
  <si>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</si>
  <si>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</si>
  <si>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</si>
  <si>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</si>
  <si>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</si>
  <si>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</si>
  <si>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</si>
  <si>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</si>
  <si>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</si>
  <si>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</si>
  <si>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</si>
  <si>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</si>
  <si>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</si>
  <si>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</si>
  <si>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</si>
  <si>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</si>
  <si>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</si>
  <si>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</si>
  <si>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</si>
  <si>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</si>
  <si>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</si>
  <si>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</si>
  <si>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</si>
  <si>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</si>
  <si>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</si>
  <si>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</si>
  <si>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</si>
  <si>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</si>
  <si>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</si>
  <si>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</si>
  <si>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</si>
  <si>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</si>
  <si>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</si>
  <si>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</si>
  <si>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</si>
  <si>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</si>
  <si>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</si>
  <si>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</si>
  <si>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</si>
  <si>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</si>
  <si>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</si>
  <si>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</si>
  <si>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</si>
  <si>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</si>
  <si>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</si>
  <si>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</si>
  <si>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</si>
  <si>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</si>
  <si>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</si>
  <si>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</si>
  <si>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</si>
  <si>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</si>
  <si>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</si>
  <si>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</si>
  <si>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</si>
  <si>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</si>
  <si>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</si>
  <si>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</si>
  <si>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</si>
  <si>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</si>
  <si>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</si>
  <si>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</si>
  <si>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</si>
  <si>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</si>
  <si>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</si>
  <si>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</si>
  <si>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</si>
  <si>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</si>
  <si>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</si>
  <si>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</si>
  <si>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</si>
  <si>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</si>
  <si>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</si>
  <si>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</si>
  <si>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</si>
  <si>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</si>
  <si>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</si>
  <si>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</si>
  <si>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</si>
  <si>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</si>
  <si>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</si>
  <si>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</si>
  <si>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</si>
  <si>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</si>
  <si>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</si>
  <si>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</si>
  <si>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</si>
  <si>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</si>
  <si>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</si>
  <si>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</si>
  <si>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</si>
  <si>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</si>
  <si>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</si>
  <si>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</si>
  <si>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</si>
  <si>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</si>
  <si>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</si>
  <si>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</si>
  <si>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</si>
  <si>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</si>
  <si>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</si>
  <si>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</si>
  <si>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</si>
  <si>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</si>
  <si>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</si>
  <si>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</si>
  <si>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</si>
  <si>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</si>
  <si>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</si>
  <si>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</si>
  <si>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</si>
  <si>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</si>
  <si>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</si>
  <si>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</si>
  <si>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</si>
  <si>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</si>
  <si>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</si>
  <si>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</si>
  <si>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</si>
  <si>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</si>
  <si>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</si>
  <si>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</si>
  <si>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</si>
  <si>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</si>
  <si>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</si>
  <si>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</si>
  <si>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</si>
  <si>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</si>
  <si>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</si>
  <si>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</si>
  <si>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</si>
  <si>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</si>
  <si>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</si>
  <si>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</si>
  <si>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</si>
  <si>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</si>
  <si>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</si>
  <si>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</si>
  <si>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</si>
  <si>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</si>
  <si>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</si>
  <si>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</si>
  <si>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</si>
  <si>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</si>
  <si>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</si>
  <si>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</si>
  <si>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</si>
  <si>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</si>
  <si>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</si>
  <si>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</si>
  <si>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</si>
  <si>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</si>
  <si>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</si>
  <si>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</si>
  <si>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</si>
  <si>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</si>
  <si>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</si>
  <si>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</si>
  <si>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</si>
  <si>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</si>
  <si>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</si>
  <si>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</si>
  <si>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</si>
  <si>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</si>
  <si>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</si>
  <si>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</si>
  <si>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</si>
  <si>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</si>
  <si>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</si>
  <si>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</si>
  <si>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</si>
  <si>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</si>
  <si>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</si>
  <si>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</si>
  <si>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</si>
  <si>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</si>
  <si>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</si>
  <si>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</si>
  <si>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</si>
  <si>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</si>
  <si>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</si>
  <si>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</si>
  <si>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</si>
  <si>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</si>
  <si>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</si>
  <si>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</si>
  <si>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</si>
  <si>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</si>
  <si>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</si>
  <si>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</si>
  <si>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</si>
  <si>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</si>
  <si>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</si>
  <si>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</si>
  <si>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</si>
  <si>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</si>
  <si>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</si>
  <si>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</si>
  <si>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</si>
  <si>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</si>
  <si>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</si>
  <si>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</si>
  <si>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</si>
  <si>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</si>
  <si>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</si>
  <si>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</si>
  <si>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</si>
  <si>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</si>
  <si>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</si>
  <si>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</si>
  <si>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</si>
  <si>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</si>
  <si>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</si>
  <si>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</si>
  <si>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</si>
  <si>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</si>
  <si>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</si>
  <si>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</si>
  <si>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</si>
  <si>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</si>
  <si>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</si>
  <si>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</si>
  <si>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</si>
  <si>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</si>
  <si>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</si>
  <si>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</si>
  <si>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</si>
  <si>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</si>
  <si>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</si>
  <si>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</si>
  <si>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</si>
  <si>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</si>
  <si>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</si>
  <si>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</si>
  <si>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</si>
  <si>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</si>
  <si>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</si>
  <si>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</si>
  <si>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</si>
  <si>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</si>
  <si>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</si>
  <si>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</si>
  <si>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</si>
  <si>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</si>
  <si>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</si>
  <si>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</si>
  <si>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</si>
  <si>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</si>
  <si>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</si>
  <si>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</si>
  <si>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</si>
  <si>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</si>
  <si>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</si>
  <si>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</si>
  <si>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</si>
  <si>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</si>
  <si>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</si>
  <si>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</si>
  <si>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</si>
  <si>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</si>
  <si>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</si>
  <si>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</si>
  <si>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</si>
  <si>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</si>
  <si>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</si>
  <si>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</si>
  <si>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</si>
  <si>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</si>
  <si>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</si>
  <si>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</si>
  <si>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</si>
  <si>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</si>
  <si>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</si>
  <si>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</si>
  <si>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</si>
  <si>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</si>
  <si>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</si>
  <si>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</si>
  <si>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</si>
  <si>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</si>
  <si>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</si>
  <si>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</si>
  <si>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</si>
  <si>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</si>
  <si>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</si>
  <si>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</si>
  <si>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</si>
  <si>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</si>
  <si>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</si>
  <si>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</si>
  <si>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</si>
  <si>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</si>
  <si>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</si>
  <si>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</si>
  <si>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</si>
  <si>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</si>
  <si>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</si>
  <si>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</si>
  <si>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</si>
  <si>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</si>
  <si>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</si>
  <si>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</si>
  <si>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</si>
  <si>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</si>
  <si>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</si>
  <si>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</si>
  <si>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</si>
  <si>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</si>
  <si>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</si>
  <si>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</si>
  <si>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</si>
  <si>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</si>
  <si>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</si>
  <si>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</si>
  <si>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</si>
  <si>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</si>
  <si>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</si>
  <si>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</si>
  <si>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</si>
  <si>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</si>
  <si>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</si>
  <si>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</si>
  <si>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</si>
  <si>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</si>
  <si>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</si>
  <si>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</si>
  <si>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</si>
  <si>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</si>
  <si>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</si>
  <si>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</si>
  <si>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</si>
  <si>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</si>
  <si>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</si>
  <si>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</si>
  <si>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</si>
  <si>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</si>
  <si>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</si>
  <si>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</si>
  <si>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</si>
  <si>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</si>
  <si>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</si>
  <si>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</si>
  <si>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</si>
  <si>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</si>
  <si>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</si>
  <si>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</si>
  <si>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</si>
  <si>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</si>
  <si>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</si>
  <si>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</si>
  <si>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</si>
  <si>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</si>
  <si>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</si>
  <si>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</si>
  <si>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</si>
  <si>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</si>
  <si>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</si>
  <si>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</si>
  <si>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</si>
  <si>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</si>
  <si>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</si>
  <si>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</si>
  <si>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</si>
  <si>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</si>
  <si>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</si>
  <si>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</si>
  <si>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</si>
  <si>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</si>
  <si>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</si>
  <si>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</si>
  <si>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</si>
  <si>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</si>
  <si>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</si>
  <si>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</si>
  <si>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</si>
  <si>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</si>
  <si>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</si>
  <si>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</si>
  <si>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</si>
  <si>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</si>
  <si>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</si>
  <si>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</si>
  <si>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</si>
  <si>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</si>
  <si>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</si>
  <si>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</si>
  <si>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</si>
  <si>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</si>
  <si>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</si>
  <si>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</si>
  <si>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</si>
  <si>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</si>
  <si>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</si>
  <si>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</si>
  <si>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</si>
  <si>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</si>
  <si>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</si>
  <si>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</si>
  <si>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</si>
  <si>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</si>
  <si>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</si>
  <si>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</si>
  <si>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</si>
  <si>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</si>
  <si>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</si>
  <si>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</si>
  <si>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</si>
  <si>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</si>
  <si>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</si>
  <si>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</si>
  <si>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</si>
  <si>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</si>
  <si>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</si>
  <si>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</si>
  <si>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</si>
  <si>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</si>
  <si>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</si>
  <si>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</si>
  <si>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</si>
  <si>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</si>
  <si>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</si>
  <si>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</si>
  <si>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</si>
  <si>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</si>
  <si>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</si>
  <si>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</si>
  <si>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</si>
  <si>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</si>
  <si>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</si>
  <si>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</si>
  <si>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</si>
  <si>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</si>
  <si>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</si>
  <si>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</si>
  <si>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</si>
  <si>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</si>
  <si>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</si>
  <si>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</si>
  <si>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</si>
  <si>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</si>
  <si>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</si>
  <si>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</si>
  <si>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</si>
  <si>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</si>
  <si>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</si>
  <si>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</si>
  <si>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</si>
  <si>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</si>
  <si>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</si>
  <si>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</si>
  <si>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</si>
  <si>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</si>
  <si>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</si>
  <si>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</si>
  <si>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</si>
  <si>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</si>
  <si>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</si>
  <si>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</si>
  <si>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</si>
  <si>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</si>
  <si>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</si>
  <si>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</si>
  <si>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</si>
  <si>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</si>
  <si>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</si>
  <si>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</si>
  <si>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</si>
  <si>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</si>
  <si>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</si>
  <si>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</si>
  <si>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</si>
  <si>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</si>
  <si>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</si>
  <si>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</si>
  <si>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</si>
  <si>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</si>
  <si>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</si>
  <si>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</si>
  <si>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</si>
  <si>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</si>
  <si>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</si>
  <si>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</si>
  <si>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</si>
  <si>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</si>
  <si>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</si>
  <si>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</si>
  <si>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</si>
  <si>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</si>
  <si>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</si>
  <si>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</si>
  <si>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</si>
  <si>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</si>
  <si>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</si>
  <si>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</si>
  <si>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</si>
  <si>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</si>
  <si>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</si>
  <si>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</si>
  <si>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</si>
  <si>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</si>
  <si>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</si>
  <si>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</si>
  <si>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</si>
  <si>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</si>
  <si>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</si>
  <si>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</si>
  <si>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</si>
  <si>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</si>
  <si>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</si>
  <si>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</si>
  <si>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</si>
  <si>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</si>
  <si>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</si>
  <si>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</si>
  <si>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</si>
  <si>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</si>
  <si>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</si>
  <si>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</si>
  <si>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</si>
  <si>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</si>
  <si>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</si>
  <si>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</si>
  <si>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</si>
  <si>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</si>
  <si>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</si>
  <si>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</si>
  <si>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</si>
  <si>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</si>
  <si>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</si>
  <si>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</si>
  <si>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</si>
  <si>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</si>
  <si>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</si>
  <si>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</si>
  <si>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</si>
  <si>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</si>
  <si>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</si>
  <si>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</si>
  <si>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</si>
  <si>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</si>
  <si>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</si>
  <si>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</si>
  <si>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</si>
  <si>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</si>
  <si>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</si>
  <si>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</si>
  <si>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</si>
  <si>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</si>
  <si>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</si>
  <si>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</si>
  <si>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</si>
  <si>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</si>
  <si>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</si>
  <si>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</si>
  <si>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</si>
  <si>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</si>
  <si>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</si>
  <si>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</si>
  <si>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</si>
  <si>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</si>
  <si>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</si>
  <si>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</si>
  <si>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</si>
  <si>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</si>
  <si>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</si>
  <si>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</si>
  <si>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</si>
  <si>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</si>
  <si>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</si>
  <si>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</si>
  <si>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</si>
  <si>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</si>
  <si>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</si>
  <si>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</si>
  <si>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</si>
  <si>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</si>
  <si>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</si>
  <si>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</si>
  <si>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</si>
  <si>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</si>
  <si>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</si>
  <si>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</si>
  <si>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</si>
  <si>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</si>
  <si>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</si>
  <si>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</si>
  <si>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</si>
  <si>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</si>
  <si>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</si>
  <si>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</si>
  <si>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</si>
  <si>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</si>
  <si>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</si>
  <si>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</si>
  <si>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</si>
  <si>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</si>
  <si>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</si>
  <si>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</si>
  <si>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</si>
  <si>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</si>
  <si>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</si>
  <si>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</si>
  <si>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</si>
  <si>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</si>
  <si>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</si>
  <si>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</si>
  <si>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</si>
  <si>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</si>
  <si>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</si>
  <si>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</si>
  <si>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</si>
  <si>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</si>
  <si>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</si>
  <si>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</si>
  <si>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</si>
  <si>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</si>
  <si>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</si>
  <si>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</si>
  <si>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</si>
  <si>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</si>
  <si>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</si>
  <si>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</si>
  <si>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</si>
  <si>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</si>
  <si>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</si>
  <si>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</si>
  <si>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</si>
  <si>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</si>
  <si>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</si>
  <si>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</si>
  <si>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</si>
  <si>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</si>
  <si>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</si>
  <si>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</si>
  <si>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</si>
  <si>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</si>
  <si>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</si>
  <si>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</si>
  <si>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</si>
  <si>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</si>
  <si>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</si>
  <si>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</si>
  <si>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</si>
  <si>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</si>
  <si>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</si>
  <si>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</si>
  <si>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</si>
  <si>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</si>
  <si>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</si>
  <si>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</si>
  <si>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</si>
  <si>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</si>
  <si>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</si>
  <si>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</si>
  <si>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</si>
  <si>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</si>
  <si>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</si>
  <si>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</si>
  <si>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</si>
  <si>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</si>
  <si>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</si>
  <si>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</si>
  <si>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</si>
  <si>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</si>
  <si>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</si>
  <si>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</si>
  <si>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</si>
  <si>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</si>
  <si>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</si>
  <si>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</si>
  <si>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</si>
  <si>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</si>
  <si>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</si>
  <si>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</si>
  <si>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</si>
  <si>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</si>
  <si>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</si>
  <si>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</si>
  <si>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</si>
  <si>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</si>
  <si>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</si>
  <si>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</si>
  <si>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</si>
  <si>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</si>
  <si>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</si>
  <si>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</si>
  <si>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</si>
  <si>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</si>
  <si>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</si>
  <si>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</si>
  <si>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</si>
  <si>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</si>
  <si>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</si>
  <si>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</si>
  <si>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</si>
  <si>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</si>
  <si>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</si>
  <si>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</si>
  <si>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</si>
  <si>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</si>
  <si>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</si>
  <si>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</si>
  <si>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</si>
  <si>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</si>
  <si>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</si>
  <si>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</si>
  <si>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</si>
  <si>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</si>
  <si>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</si>
  <si>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</si>
  <si>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</si>
  <si>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</si>
  <si>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</si>
  <si>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</si>
  <si>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</si>
  <si>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</si>
  <si>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</si>
  <si>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</si>
  <si>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</si>
  <si>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</si>
  <si>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</si>
  <si>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</si>
  <si>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</si>
  <si>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</si>
  <si>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</si>
  <si>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</si>
  <si>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</si>
  <si>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</si>
  <si>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</si>
  <si>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</si>
  <si>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</si>
  <si>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</si>
  <si>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</si>
  <si>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</si>
  <si>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</si>
  <si>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</si>
  <si>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</si>
  <si>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</si>
  <si>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</si>
  <si>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</si>
  <si>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</si>
  <si>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</si>
  <si>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</si>
  <si>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</si>
  <si>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</si>
  <si>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</si>
  <si>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</si>
  <si>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</si>
  <si>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</si>
  <si>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</si>
  <si>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</si>
  <si>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</si>
  <si>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</si>
  <si>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</si>
  <si>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</si>
  <si>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</si>
  <si>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</si>
  <si>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</si>
  <si>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</si>
  <si>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</si>
  <si>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</si>
  <si>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</si>
  <si>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</si>
  <si>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</si>
  <si>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</si>
  <si>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</si>
  <si>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</si>
  <si>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</si>
  <si>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</si>
  <si>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</si>
  <si>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</si>
  <si>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</si>
  <si>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</si>
  <si>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</si>
  <si>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</si>
  <si>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</si>
  <si>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</si>
  <si>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</si>
  <si>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</si>
  <si>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</si>
  <si>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</si>
  <si>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</si>
  <si>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</si>
  <si>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</si>
  <si>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</si>
  <si>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</si>
  <si>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</si>
  <si>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</si>
  <si>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</si>
  <si>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</si>
  <si>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</si>
  <si>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</si>
  <si>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</si>
  <si>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</si>
  <si>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</si>
  <si>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</si>
  <si>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</si>
  <si>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</si>
  <si>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</si>
  <si>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</si>
  <si>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</si>
  <si>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</si>
  <si>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</si>
  <si>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</si>
  <si>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</si>
  <si>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</si>
  <si>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</si>
  <si>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</si>
  <si>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</si>
  <si>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</si>
  <si>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</si>
  <si>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</si>
  <si>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</si>
  <si>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</si>
  <si>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</si>
  <si>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</si>
  <si>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</si>
  <si>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</si>
  <si>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</si>
  <si>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</si>
  <si>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</si>
  <si>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</si>
  <si>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</si>
  <si>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</si>
  <si>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</si>
  <si>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</si>
  <si>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</si>
  <si>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</si>
  <si>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</si>
  <si>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</si>
  <si>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</si>
  <si>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</si>
  <si>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</si>
  <si>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</si>
  <si>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</si>
  <si>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</si>
  <si>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</si>
  <si>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</si>
  <si>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</si>
  <si>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</si>
  <si>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</si>
  <si>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</si>
  <si>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</si>
  <si>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</si>
  <si>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</si>
  <si>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</si>
  <si>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</si>
  <si>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</si>
  <si>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</si>
  <si>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</si>
  <si>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</si>
  <si>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</si>
  <si>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</si>
  <si>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</si>
  <si>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</si>
  <si>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</si>
  <si>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</si>
  <si>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</si>
  <si>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</si>
  <si>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</si>
  <si>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</si>
  <si>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</si>
  <si>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</si>
  <si>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</si>
  <si>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</si>
  <si>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</si>
  <si>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</si>
  <si>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</si>
  <si>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</si>
  <si>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</si>
  <si>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</si>
  <si>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</si>
  <si>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</si>
  <si>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</si>
  <si>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</si>
  <si>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</si>
  <si>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</si>
  <si>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</si>
  <si>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</si>
  <si>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</si>
  <si>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</si>
  <si>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</si>
  <si>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</si>
  <si>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</si>
  <si>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</si>
  <si>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</si>
  <si>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</si>
  <si>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</si>
  <si>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</si>
  <si>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</si>
  <si>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</si>
  <si>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</si>
  <si>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</si>
  <si>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</si>
  <si>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</si>
  <si>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</si>
  <si>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</si>
  <si>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</si>
  <si>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</si>
  <si>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</si>
  <si>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</si>
  <si>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</si>
  <si>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</si>
  <si>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</si>
  <si>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</si>
  <si>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</si>
  <si>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</si>
  <si>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</si>
  <si>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</si>
  <si>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</si>
  <si>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</si>
  <si>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</si>
  <si>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</si>
  <si>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</si>
  <si>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</si>
  <si>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</si>
  <si>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</si>
  <si>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</si>
  <si>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</si>
  <si>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</si>
  <si>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</si>
  <si>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</si>
  <si>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</si>
  <si>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</si>
  <si>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</si>
  <si>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</si>
  <si>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</si>
  <si>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</si>
  <si>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</si>
  <si>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</si>
  <si>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</si>
  <si>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</si>
  <si>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</si>
  <si>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</si>
  <si>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</si>
  <si>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</si>
  <si>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</si>
  <si>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</si>
  <si>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</si>
  <si>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</si>
  <si>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</si>
  <si>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</si>
  <si>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</si>
  <si>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</si>
  <si>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</si>
  <si>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</si>
  <si>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</si>
  <si>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</si>
  <si>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</si>
  <si>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</si>
  <si>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</si>
  <si>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</si>
  <si>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</si>
  <si>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</si>
  <si>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</si>
  <si>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</si>
  <si>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</si>
  <si>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</si>
  <si>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</si>
  <si>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</si>
  <si>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</si>
  <si>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</si>
  <si>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</si>
  <si>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</si>
  <si>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</si>
  <si>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</si>
  <si>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</si>
  <si>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</si>
  <si>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</si>
  <si>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</si>
  <si>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</si>
  <si>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</si>
  <si>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</si>
  <si>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</si>
  <si>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</si>
  <si>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</si>
  <si>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</si>
  <si>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</si>
  <si>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</si>
  <si>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</si>
  <si>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</si>
  <si>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</si>
  <si>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</si>
  <si>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</si>
  <si>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</si>
  <si>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</si>
  <si>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</si>
  <si>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</si>
  <si>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</si>
  <si>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</si>
  <si>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</si>
  <si>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</si>
  <si>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</si>
  <si>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</si>
  <si>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</si>
  <si>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</si>
  <si>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</si>
  <si>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</si>
  <si>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</si>
  <si>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</si>
  <si>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</si>
  <si>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</si>
  <si>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</si>
  <si>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</si>
  <si>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</si>
  <si>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</si>
  <si>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</si>
  <si>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</si>
  <si>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</si>
  <si>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</si>
  <si>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</si>
  <si>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</si>
  <si>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</si>
  <si>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</si>
  <si>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</si>
  <si>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</si>
  <si>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</si>
  <si>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</si>
  <si>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</si>
  <si>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</si>
  <si>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</si>
  <si>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</si>
  <si>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</si>
  <si>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</si>
  <si>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</si>
  <si>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</si>
  <si>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</si>
  <si>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</si>
  <si>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</si>
  <si>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</si>
  <si>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</si>
  <si>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</si>
  <si>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</si>
  <si>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</si>
  <si>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</si>
  <si>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</si>
  <si>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</si>
  <si>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</si>
  <si>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</si>
  <si>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</si>
  <si>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</si>
  <si>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</si>
  <si>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</si>
  <si>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</si>
  <si>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</si>
  <si>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</si>
  <si>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</si>
  <si>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</si>
  <si>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</si>
  <si>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</si>
  <si>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</si>
  <si>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</si>
  <si>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</si>
  <si>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</si>
  <si>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</si>
  <si>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</si>
  <si>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</si>
  <si>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</si>
  <si>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</si>
  <si>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</si>
  <si>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</si>
  <si>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</si>
  <si>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</si>
  <si>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</si>
  <si>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</si>
  <si>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</si>
  <si>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</si>
  <si>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</si>
  <si>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</si>
  <si>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</si>
  <si>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</si>
  <si>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</si>
  <si>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</si>
  <si>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</si>
  <si>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</si>
  <si>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</si>
  <si>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</si>
  <si>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</si>
  <si>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</si>
  <si>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</si>
  <si>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</si>
  <si>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</si>
  <si>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</si>
  <si>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</si>
  <si>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</si>
  <si>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</si>
  <si>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</si>
  <si>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</si>
  <si>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</si>
  <si>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</si>
  <si>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</si>
  <si>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</si>
  <si>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</si>
  <si>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</si>
  <si>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</si>
  <si>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</si>
  <si>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</si>
  <si>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</si>
  <si>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</si>
  <si>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</si>
  <si>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</si>
  <si>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</si>
  <si>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</si>
  <si>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</si>
  <si>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</si>
  <si>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</si>
  <si>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</si>
  <si>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</si>
  <si>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</si>
  <si>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</si>
  <si>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</si>
  <si>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</si>
  <si>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</si>
  <si>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</si>
  <si>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</si>
  <si>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</si>
  <si>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</si>
  <si>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</si>
  <si>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</si>
  <si>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</si>
  <si>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</si>
  <si>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</si>
  <si>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</si>
  <si>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</si>
  <si>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</si>
  <si>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</si>
  <si>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</si>
  <si>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</si>
  <si>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</si>
  <si>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</si>
  <si>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</si>
  <si>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</si>
  <si>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</si>
  <si>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</si>
  <si>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</si>
  <si>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</si>
  <si>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</si>
  <si>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</si>
  <si>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</si>
  <si>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</si>
  <si>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</si>
  <si>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</si>
  <si>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</si>
  <si>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</si>
  <si>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</si>
  <si>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</si>
  <si>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</si>
  <si>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</si>
  <si>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</si>
  <si>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</si>
  <si>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</si>
  <si>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</si>
  <si>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</si>
  <si>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</si>
  <si>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</si>
  <si>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</si>
  <si>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</si>
  <si>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</si>
  <si>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</si>
  <si>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</si>
  <si>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</si>
  <si>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</si>
  <si>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</si>
  <si>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</si>
  <si>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</si>
  <si>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</si>
  <si>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</si>
  <si>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</si>
  <si>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</si>
  <si>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</si>
  <si>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</si>
  <si>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</si>
  <si>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</si>
  <si>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</si>
  <si>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</si>
  <si>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</si>
  <si>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</si>
  <si>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</si>
  <si>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</si>
  <si>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</si>
  <si>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</si>
  <si>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</si>
  <si>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</si>
  <si>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</si>
  <si>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</si>
  <si>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</si>
  <si>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</si>
  <si>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</si>
  <si>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</si>
  <si>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</si>
  <si>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</si>
  <si>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</si>
  <si>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</si>
  <si>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</si>
  <si>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</si>
  <si>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</si>
  <si>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</si>
  <si>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</si>
  <si>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</si>
  <si>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</si>
  <si>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</si>
  <si>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</si>
  <si>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</si>
  <si>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</si>
  <si>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</si>
  <si>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</si>
  <si>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</si>
  <si>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</si>
  <si>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</si>
  <si>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</si>
  <si>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</si>
  <si>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</si>
  <si>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</si>
  <si>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</si>
  <si>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</si>
  <si>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</si>
  <si>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</si>
  <si>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</si>
  <si>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</si>
  <si>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</si>
  <si>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</si>
  <si>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</si>
  <si>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</si>
  <si>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</si>
  <si>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</si>
  <si>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</si>
  <si>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</si>
  <si>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</si>
  <si>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</si>
  <si>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</si>
  <si>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</si>
  <si>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</si>
  <si>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</si>
  <si>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</si>
  <si>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</si>
  <si>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</si>
  <si>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</si>
  <si>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</si>
  <si>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</si>
  <si>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</si>
  <si>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</si>
  <si>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</si>
  <si>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</si>
  <si>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</si>
  <si>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</si>
  <si>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</si>
  <si>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</si>
  <si>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</si>
  <si>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</si>
  <si>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</si>
  <si>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</si>
  <si>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</si>
  <si>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</si>
  <si>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</si>
  <si>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</si>
  <si>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</si>
  <si>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</si>
  <si>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</si>
  <si>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</si>
  <si>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</si>
  <si>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</si>
  <si>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</si>
  <si>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</si>
  <si>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</si>
  <si>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</si>
  <si>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</si>
  <si>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</si>
  <si>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</si>
  <si>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</si>
  <si>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</si>
  <si>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</si>
  <si>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</si>
  <si>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</si>
  <si>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</si>
  <si>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</si>
  <si>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</si>
  <si>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</si>
  <si>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</si>
  <si>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</si>
  <si>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</si>
  <si>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</si>
  <si>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</si>
  <si>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</si>
  <si>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</si>
  <si>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</si>
  <si>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</si>
  <si>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</si>
  <si>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</si>
  <si>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</si>
  <si>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</si>
  <si>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</si>
  <si>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</si>
  <si>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</si>
  <si>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</si>
  <si>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</si>
  <si>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</si>
  <si>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</si>
  <si>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</si>
  <si>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</si>
  <si>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</si>
  <si>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</si>
  <si>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</si>
  <si>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</si>
  <si>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</si>
  <si>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</si>
  <si>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</si>
  <si>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</si>
  <si>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</si>
  <si>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</si>
  <si>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</si>
  <si>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</si>
  <si>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</si>
  <si>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</si>
  <si>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</si>
  <si>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</si>
  <si>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</si>
  <si>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</si>
  <si>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</si>
  <si>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</si>
  <si>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</si>
  <si>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</si>
  <si>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</si>
  <si>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</si>
  <si>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</si>
  <si>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</si>
  <si>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</si>
  <si>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</si>
  <si>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</si>
  <si>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</si>
  <si>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</si>
  <si>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</si>
  <si>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</si>
  <si>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</si>
  <si>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</si>
  <si>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</si>
  <si>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</si>
  <si>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</si>
  <si>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</si>
  <si>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</si>
  <si>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</si>
  <si>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</si>
  <si>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</si>
  <si>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</si>
  <si>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</si>
  <si>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</si>
  <si>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</si>
  <si>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</si>
  <si>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</si>
  <si>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</si>
  <si>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</si>
  <si>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</si>
  <si>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</si>
  <si>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</si>
  <si>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</si>
  <si>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</si>
  <si>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</si>
  <si>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</si>
  <si>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</si>
  <si>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</si>
  <si>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</si>
  <si>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</si>
  <si>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</si>
  <si>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</si>
  <si>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</si>
  <si>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</si>
  <si>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</si>
  <si>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</si>
  <si>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</si>
  <si>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</si>
  <si>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</si>
  <si>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</si>
  <si>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</si>
  <si>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</si>
  <si>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</si>
  <si>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</si>
  <si>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</si>
  <si>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</si>
  <si>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</si>
  <si>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</si>
  <si>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</si>
  <si>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</si>
  <si>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</si>
  <si>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</si>
  <si>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</si>
  <si>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</si>
  <si>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</si>
  <si>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</si>
  <si>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</si>
  <si>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</si>
  <si>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</si>
  <si>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</si>
  <si>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</si>
  <si>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</si>
  <si>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</si>
  <si>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</si>
  <si>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</si>
  <si>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</si>
  <si>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</si>
  <si>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</si>
  <si>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</si>
  <si>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</si>
  <si>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</si>
  <si>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</si>
  <si>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</si>
  <si>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</si>
  <si>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</si>
  <si>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</si>
  <si>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</si>
  <si>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</si>
  <si>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</si>
  <si>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</si>
  <si>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</si>
  <si>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</si>
  <si>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</si>
  <si>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</si>
  <si>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</si>
  <si>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</si>
  <si>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</si>
  <si>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</si>
  <si>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</si>
  <si>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</si>
  <si>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</si>
  <si>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</si>
  <si>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</si>
  <si>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</si>
  <si>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</si>
  <si>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</si>
  <si>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</si>
  <si>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</si>
  <si>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</si>
  <si>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</si>
  <si>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</si>
  <si>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</si>
  <si>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</si>
  <si>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</si>
  <si>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</si>
  <si>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</si>
  <si>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</si>
  <si>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</si>
  <si>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</si>
  <si>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</si>
  <si>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</si>
  <si>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</si>
  <si>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</si>
  <si>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</si>
  <si>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</si>
  <si>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</si>
  <si>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</si>
  <si>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</si>
  <si>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</si>
  <si>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</si>
  <si>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</si>
  <si>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</si>
  <si>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</si>
  <si>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</si>
  <si>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</si>
  <si>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</si>
  <si>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</si>
  <si>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</si>
  <si>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</si>
  <si>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</si>
  <si>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</si>
  <si>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</si>
  <si>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</si>
  <si>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</si>
  <si>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</si>
  <si>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</si>
  <si>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</si>
  <si>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</si>
  <si>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</si>
  <si>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</si>
  <si>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</si>
  <si>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</si>
  <si>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</si>
  <si>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</si>
  <si>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</si>
  <si>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</si>
  <si>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</si>
  <si>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</si>
  <si>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</si>
  <si>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</si>
  <si>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</si>
  <si>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</si>
  <si>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</si>
  <si>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</si>
  <si>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</si>
  <si>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</si>
  <si>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</si>
  <si>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</si>
  <si>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</si>
  <si>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</si>
  <si>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</si>
  <si>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</si>
  <si>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</si>
  <si>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</si>
  <si>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</si>
  <si>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</si>
  <si>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</si>
  <si>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</si>
  <si>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</si>
  <si>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</si>
  <si>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</si>
  <si>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</si>
  <si>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</si>
  <si>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</si>
  <si>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</si>
  <si>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</si>
  <si>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</si>
  <si>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</si>
  <si>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</si>
  <si>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</si>
  <si>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</si>
  <si>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</si>
  <si>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</si>
  <si>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</si>
  <si>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</si>
  <si>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</si>
  <si>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</si>
  <si>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</si>
  <si>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</si>
  <si>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</si>
  <si>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</si>
  <si>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</si>
  <si>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</si>
  <si>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</si>
  <si>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</si>
  <si>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</si>
  <si>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</si>
  <si>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</si>
  <si>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</si>
  <si>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</si>
  <si>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</si>
  <si>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</si>
  <si>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</si>
  <si>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</si>
  <si>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</si>
  <si>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</si>
  <si>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</si>
  <si>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</si>
  <si>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</si>
  <si>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</si>
  <si>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</si>
  <si>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</si>
  <si>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</si>
  <si>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</si>
  <si>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</si>
  <si>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</si>
  <si>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</si>
  <si>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</si>
  <si>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</si>
  <si>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</si>
  <si>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</si>
  <si>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</si>
  <si>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</si>
  <si>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</si>
  <si>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</si>
  <si>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</si>
  <si>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</si>
  <si>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</si>
  <si>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</si>
  <si>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</si>
  <si>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</si>
  <si>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</si>
  <si>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</si>
  <si>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</si>
  <si>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</si>
  <si>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</si>
  <si>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</si>
  <si>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</si>
  <si>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</si>
  <si>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</si>
  <si>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</si>
  <si>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</si>
  <si>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</si>
  <si>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</si>
  <si>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</si>
  <si>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</si>
  <si>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</si>
  <si>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</si>
  <si>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</si>
  <si>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</si>
  <si>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</si>
  <si>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</si>
  <si>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</si>
  <si>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</si>
  <si>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</si>
  <si>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PCM-20251118-00002052</t>
  </si>
  <si>
    <t xml:space="preserve">Site located in deep desert &amp; dangerous area , under night access / team will check morning 			</t>
  </si>
  <si>
    <t>TT-20251118-01473</t>
  </si>
  <si>
    <t>KMS0056 site located at rooftop and team facing access issue. door is closed. saudi owner not anwering calls. Saudi coordinator engaged to check access</t>
  </si>
  <si>
    <t>PCM-20251119-00000179</t>
  </si>
  <si>
    <t xml:space="preserve">Site located in deep valleys &amp; dangerous area , under night access / team will check morning 			</t>
  </si>
  <si>
    <t>TT-20251118-02005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</si>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</sst>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theme="1"/>
      <name val="Aptos"/>
      <charset val="1"/>
    </font>
    <font>
      <sz val="12"/>
      <color rgb="FF000000"/>
      <name val="Arial"/>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33" fillId="0" borderId="0" xfId="0" applyFont="1" applyAlignment="1">
      <alignment wrapText="1"/>
    </xf>
    <xf numFmtId="0" fontId="34" fillId="20"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8" totalsRowShown="0" headerRowDxfId="15" dataDxfId="14" headerRowBorderDxfId="12" tableBorderDxfId="13">
  <autoFilter ref="A1:L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317.22376967592572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45980.172195601852</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45980.172195601852</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45980.172195601852</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45980.172195601852</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45980.172195601852</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45980.172195601852</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45980.172195601852</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45980.172195601852</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45980.172195601852</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45980.172195601852</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45980.172195601852</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45980.172195601852</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45980.172195601852</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45980.172195601852</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45980.172195601852</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45980.172195601852</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45980.172195601852</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45980.172195601852</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45980.172195601852</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45980.172195601852</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45980.172195601852</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45980.172195601852</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45980.172195601852</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45980.172195601852</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45980.172195601852</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45980.172195601852</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45980.172195601852</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45980.172195601852</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45980.172195601852</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45980.172195601852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45980.172195601852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45980.172195601852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45980.172195601852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45980.172195601852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45980.172195601852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45980.172195601852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45980.172195601852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45980.172195601852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45980.172195601852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45980.172195601852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45980.172195601852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45980.172195601852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45980.172195601852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45980.172195601852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45980.172195601852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45980.172195601852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45980.172195601852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45980.172195601852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45980.172195601852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45980.172195601852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45980.172195601852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45980.172195601852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45980.172195601852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45980.172195601852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45980.172195601852</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DC23288-E44B-44DB-A3E7-84C52A4A4EA1}"/>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155.17235763889039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c r="C4" s="61"/>
      <c r="D4" s="18"/>
      <c r="E4" s="84"/>
      <c r="F4" s="103"/>
      <c r="G4" s="104"/>
      <c r="H4" s="103"/>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41"/>
      <c r="E5" s="102"/>
      <c r="F5" s="103"/>
      <c r="G5" s="104">
        <f ca="1">IFERROR(NOW()-F5,"-")</f>
        <v>45980.172195601852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42"/>
      <c r="E6" s="102"/>
      <c r="F6" s="103"/>
      <c r="G6" s="104">
        <f ca="1">IFERROR(NOW()-F6,"-")</f>
        <v>45980.172195601852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45980.172195601852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45980.172195601852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45980.172195601852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45980.172195601852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45980.172195601852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45980.172195601852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45980.172195601852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45980.172195601852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45980.172195601852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45980.172195601852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45980.172195601852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45980.172195601852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45980.172195601852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45980.172195601852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45980.172195601852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45980.172195601852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45980.172195601852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45980.172195601852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45980.172195601852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45980.172195601852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45980.172195601852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45980.172195601852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45980.172195601852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45980.172195601852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45980.172195601852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45980.172195601852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45980.172195601852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45980.172195601852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45980.172195601852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45980.172195601852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45980.172195601852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45980.172195601852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45980.172195601852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45980.172195601852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45980.172195601852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45980.172195601852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45980.172195601852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45980.172195601852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45980.172195601852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45980.172195601852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45980.172195601852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45980.172195601852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45980.172195601852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45980.172195601852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45980.172195601852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45980.172195601852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45980.172195601852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45980.172195601852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45980.172195601852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45980.172195601852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45980.172195601852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45980.172195601852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45980.172195601852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45980.172195601852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45980.172195601852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45980.172195601852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45980.172195601852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45980.172195601852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45980.172195601852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45980.172195601852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45980.172195601852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45980.172195601852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45980.172195601852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45980.172195601852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45980.172195601852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45980.172195601852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45980.172195601852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45980.172195601852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45980.172195601852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45980.172195601852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45980.172195601852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45980.172195601852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45980.172195601852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45980.172195601852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45980.172195601852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45980.172195601852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45980.172195601852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45980.172195601852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45980.172195601852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45980.172195601852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45980.172195601852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45980.172195601852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45980.172195601852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45980.172195601852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45980.172195601852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45980.172195601852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45980.172195601852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45980.172195601852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45980.172195601852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45980.172195601852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45980.172195601852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45980.172195601852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45980.172195601852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45980.172195601852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45980.172195601852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45980.172195601852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45980.172195601852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45980.172195601852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45980.172195601852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45980.172195601852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45980.172195601852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45980.172195601852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45980.172195601852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45980.172195601852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45980.172195601852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45980.172195601852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45980.172195601852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45980.172195601852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45980.172195601852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45980.172195601852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45980.172195601852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45980.172195601852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45980.172195601852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45980.172195601852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45980.172195601852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45980.172195601852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45980.172195601852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45980.172195601852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45980.172195601852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45980.172195601852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45980.172195601852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45980.172195601852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45980.172195601852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45980.172195601852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45980.172195601852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45980.172195601852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45980.172195601852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45980.172195601852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45980.172195601852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45980.172195601852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45980.172195601852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45980.172195601852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45980.172195601852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45980.172195601852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45980.172195601852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45980.172195601852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45980.172195601852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45980.172195601852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45980.172195601852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45980.172195601852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45980.172195601852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45980.172195601852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45980.172195601852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45980.172195601852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45980.172195601852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45980.172195601852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45980.172195601852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45980.172195601852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45980.172195601852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45980.172195601852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45980.172195601852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45980.172195601852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45980.172195601852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45980.172195601852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45980.172195601852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45980.172195601852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45980.172195601852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45980.172195601852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45980.172195601852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45980.172195601852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45980.172195601852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45980.172195601852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45980.172195601852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45980.172195601852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45980.172195601852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45980.172195601852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45980.172195601852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45980.172195601852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45980.172195601852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45980.172195601852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45980.172195601852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45980.172195601852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45980.172195601852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45980.172195601852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45980.172195601852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45980.172195601852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45980.172195601852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45980.172195601852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45980.172195601852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45980.172195601852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45980.172195601852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45980.172195601852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45980.172195601852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45980.172195601852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45980.172195601852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45980.172195601852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45980.172195601852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45980.172195601852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45980.172195601852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45980.172195601852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45980.172195601852</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45980.172195601852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45980.172195601852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45980.172195601852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45980.172195601852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45980.172195601852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45980.172195601852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45980.172195601852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45980.172195601852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45980.172195601852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45980.172195601852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45980.172195601852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45980.172195601852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45980.172195601852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45980.172195601852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45980.172195601852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45980.172195601852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45980.172195601852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45980.172195601852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45980.172195601852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45980.172195601852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45980.172195601852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45980.172195601852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45980.172195601852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45980.172195601852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45980.172195601852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45980.172195601852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45980.172195601852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45980.172195601852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45980.172195601852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45980.172195601852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45980.172195601852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45980.172195601852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45980.172195601852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45980.172195601852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45980.172195601852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45980.172195601852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45980.172195601852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45980.172195601852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45980.172195601852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45980.172195601852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45980.172195601852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45980.172195601852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45980.172195601852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45980.172195601852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45980.172195601852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45980.172195601852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45980.172195601852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45980.172195601852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45980.172195601852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45980.172195601852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45980.172195601852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45980.172195601852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45980.172195601852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45980.172195601852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45980.172195601852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45980.172195601852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45980.172195601852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45980.172195601852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45980.172195601852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45980.172195601852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45980.172195601852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45980.172195601852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45980.172195601852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45980.172195601852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45980.172195601852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45980.172195601852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45980.172195601852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45980.172195601852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45980.172195601852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45980.172195601852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45980.172195601852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45980.172195601852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45980.172195601852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45980.172195601852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45980.172195601852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45980.172195601852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45980.172195601852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45980.172195601852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45980.172195601852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45980.172195601852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45980.172195601852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45980.172195601852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45980.172195601852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45980.172195601852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45980.172195601852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45980.172195601852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45980.172195601852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45980.172195601852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45980.172195601852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45980.172195601852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45980.172195601852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45980.172195601852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45980.172195601852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45980.172195601852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45980.172195601852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45980.172195601852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45980.172195601852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45980.172195601852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45980.172195601852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45980.172195601852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45980.172195601852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45980.172195601852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45980.172195601852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45980.172195601852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45980.172195601852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45980.172195601852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45980.172195601852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45980.172195601852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45980.172195601852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45980.172195601852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45980.172195601852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45980.172195601852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45980.172195601852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45980.172195601852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45980.172195601852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45980.172195601852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45980.172195601852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45980.172195601852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45980.172195601852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45980.172195601852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45980.172195601852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45980.172195601852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45980.172195601852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45980.172195601852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45980.172195601852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45980.172195601852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45980.172195601852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45980.172195601852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45980.172195601852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45980.172195601852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45980.172195601852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45980.172195601852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45980.172195601852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45980.172195601852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45980.172195601852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45980.172195601852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45980.172195601852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45980.172195601852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45980.172195601852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45980.172195601852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45980.172195601852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45980.172195601852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45980.172195601852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45980.172195601852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45980.172195601852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45980.172195601852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45980.172195601852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45980.172195601852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45980.172195601852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45980.172195601852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45980.172195601852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45980.172195601852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45980.172195601852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45980.172195601852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45980.172195601852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45980.172195601852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45980.172195601852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45980.172195601852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45980.172195601852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45980.172195601852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45980.172195601852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45980.172195601852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45980.172195601852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45980.172195601852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45980.172195601852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45980.172195601852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45980.172195601852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45980.172195601852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45980.172195601852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45980.172195601852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45980.172195601852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45980.172195601852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45980.172195601852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45980.172195601852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45980.172195601852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45980.172195601852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45980.172195601852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45980.172195601852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45980.172195601852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45980.172195601852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45980.172195601852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45980.172195601852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45980.172195601852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45980.172195601852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45980.172195601852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45980.172195601852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45980.172195601852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45980.172195601852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45980.172195601852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45980.172195601852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45980.172195601852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45980.172195601852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45980.172195601852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45980.172195601852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45980.172195601852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45980.172195601852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45980.172195601852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45980.172195601852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45980.172195601852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45980.172195601852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45980.172195601852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45980.172195601852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45980.172195601852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45980.172195601852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45980.172195601852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45980.172195601852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45980.172195601852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45980.172195601852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45980.172195601852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45980.172195601852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45980.172195601852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45980.172195601852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45980.172195601852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45980.172195601852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45980.172195601852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45980.172195601852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45980.172195601852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45980.172195601852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45980.172195601852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45980.172195601852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45980.172195601852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45980.172195601852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45980.172195601852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45980.172195601852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45980.172195601852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45980.172195601852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45980.172195601852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45980.172195601852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45980.172195601852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45980.172195601852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45980.172195601852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45980.172195601852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45980.172195601852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45980.172195601852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45980.172195601852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45980.172195601852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45980.172195601852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45980.172195601852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45980.172195601852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45980.172195601852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45980.172195601852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45980.172195601852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45980.172195601852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45980.172195601852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45980.172195601852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45980.172195601852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45980.172195601852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45980.172195601852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45980.172195601852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45980.172195601852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45980.172195601852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45980.172195601852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45980.172195601852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45980.172195601852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45980.172195601852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45980.172195601852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45980.172195601852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45980.172195601852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45980.172195601852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45980.172195601852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45980.172195601852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45980.172195601852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45980.172195601852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45980.172195601852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45980.172195601852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45980.172195601852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45980.172195601852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45980.172195601852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45980.172195601852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45980.172195601852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45980.172195601852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45980.172195601852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45980.172195601852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45980.172195601852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45980.172195601852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45980.172195601852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45980.172195601852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45980.172195601852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45980.172195601852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45980.172195601852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45980.172195601852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45980.172195601852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45980.172195601852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45980.172195601852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45980.172195601852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45980.172195601852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45980.172195601852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45980.172195601852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45980.172195601852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45980.172195601852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45980.172195601852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45980.172195601852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45980.172195601852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45980.172195601852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45980.172195601852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45980.172195601852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45980.172195601852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45980.172195601852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45980.172195601852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45980.172195601852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45980.172195601852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45980.172195601852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45980.172195601852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45980.172195601852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45980.172195601852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45980.172195601852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45980.172195601852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45980.172195601852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45980.172195601852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45980.172195601852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45980.172195601852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45980.172195601852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45980.172195601852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45980.172195601852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45980.172195601852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45980.172195601852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45980.172195601852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45980.172195601852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45980.172195601852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45980.172195601852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45980.172195601852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45980.172195601852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45980.172195601852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45980.172195601852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45980.172195601852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45980.172195601852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45980.172195601852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45980.172195601852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45980.172195601852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45980.172195601852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45980.172195601852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45980.172195601852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45980.172195601852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45980.172195601852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45980.172195601852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45980.172195601852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45980.172195601852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45980.172195601852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45980.172195601852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45980.172195601852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45980.172195601852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45980.172195601852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45980.172195601852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45980.172195601852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45980.172195601852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45980.172195601852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45980.172195601852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45980.172195601852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45980.172195601852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45980.172195601852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45980.172195601852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45980.172195601852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45980.172195601852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45980.172195601852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45980.172195601852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45980.172195601852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45980.172195601852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45980.172195601852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45980.172195601852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45980.172195601852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45980.172195601852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45980.172195601852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45980.172195601852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45980.172195601852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45980.172195601852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45980.172195601852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45980.172195601852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45980.172195601852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45980.172195601852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45980.172195601852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45980.172195601852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45980.172195601852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45980.172195601852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45980.172195601852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45980.172195601852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45980.172195601852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45980.172195601852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45980.172195601852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45980.172195601852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45980.172195601852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45980.172195601852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45980.172195601852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45980.172195601852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45980.172195601852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45980.172195601852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45980.172195601852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45980.172195601852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45980.172195601852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45980.172195601852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45980.172195601852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45980.172195601852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45980.172195601852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45980.172195601852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45980.172195601852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45980.172195601852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45980.172195601852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45980.172195601852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45980.172195601852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45980.172195601852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45980.172195601852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45980.172195601852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45980.172195601852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45980.172195601852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45980.172195601852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45980.172195601852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45980.172195601852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45980.172195601852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45980.172195601852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45980.172195601852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45980.172195601852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45980.172195601852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45980.172195601852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45980.172195601852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45980.172195601852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45980.172195601852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45980.172195601852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45980.172195601852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45980.172195601852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45980.172195601852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45980.172195601852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45980.172195601852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45980.172195601852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45980.172195601852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45980.172195601852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45980.172195601852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45980.172195601852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45980.172195601852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45980.172195601852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45980.172195601852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45980.172195601852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45980.172195601852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45980.172195601852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45980.172195601852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45980.172195601852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45980.172195601852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45980.172195601852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45980.172195601852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45980.172195601852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45980.172195601852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45980.172195601852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45980.172195601852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45980.172195601852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45980.172195601852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45980.172195601852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45980.172195601852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45980.172195601852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45980.172195601852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45980.172195601852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45980.172195601852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45980.172195601852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45980.172195601852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45980.172195601852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45980.172195601852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45980.172195601852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45980.172195601852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45980.172195601852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45980.172195601852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45980.172195601852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45980.172195601852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45980.172195601852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45980.172195601852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45980.172195601852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45980.172195601852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45980.172195601852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45980.172195601852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45980.172195601852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45980.172195601852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45980.172195601852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45980.172195601852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45980.172195601852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45980.172195601852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45980.172195601852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45980.172195601852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45980.172195601852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45980.172195601852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45980.172195601852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45980.172195601852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45980.172195601852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45980.172195601852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45980.172195601852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45980.172195601852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45980.172195601852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45980.172195601852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45980.172195601852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45980.172195601852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45980.172195601852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45980.172195601852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45980.172195601852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45980.172195601852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45980.172195601852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45980.172195601852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45980.172195601852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45980.172195601852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45980.172195601852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45980.172195601852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45980.172195601852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45980.172195601852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45980.172195601852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45980.172195601852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45980.172195601852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45980.172195601852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45980.172195601852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45980.172195601852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45980.172195601852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45980.172195601852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45980.172195601852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45980.172195601852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45980.172195601852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45980.172195601852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45980.172195601852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45980.172195601852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45980.172195601852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45980.172195601852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45980.172195601852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45980.172195601852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45980.172195601852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45980.172195601852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45980.172195601852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45980.172195601852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45980.172195601852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45980.172195601852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45980.172195601852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45980.172195601852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45980.172195601852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45980.172195601852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45980.172195601852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45980.172195601852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45980.172195601852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45980.172195601852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45980.172195601852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45980.172195601852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45980.172195601852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45980.172195601852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45980.172195601852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45980.172195601852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45980.172195601852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45980.172195601852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45980.172195601852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45980.172195601852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45980.172195601852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45980.172195601852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45980.172195601852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45980.172195601852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45980.172195601852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45980.172195601852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45980.172195601852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45980.172195601852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45980.172195601852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45980.172195601852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45980.172195601852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45980.172195601852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45980.172195601852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45980.172195601852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45980.172195601852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45980.172195601852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45980.172195601852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45980.172195601852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45980.172195601852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45980.172195601852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45980.172195601852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45980.172195601852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45980.172195601852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45980.172195601852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45980.172195601852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45980.172195601852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45980.172195601852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45980.172195601852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45980.172195601852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45980.172195601852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45980.172195601852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45980.172195601852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45980.172195601852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45980.172195601852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45980.172195601852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45980.172195601852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45980.172195601852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45980.172195601852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45980.172195601852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45980.172195601852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45980.172195601852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45980.172195601852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45980.172195601852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45980.172195601852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45980.172195601852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45980.172195601852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45980.172195601852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45980.172195601852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45980.172195601852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45980.172195601852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45980.172195601852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45980.172195601852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45980.172195601852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45980.172195601852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45980.172195601852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45980.172195601852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45980.172195601852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45980.172195601852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45980.172195601852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45980.172195601852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45980.172195601852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45980.172195601852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45980.172195601852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45980.172195601852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45980.172195601852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45980.172195601852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45980.172195601852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45980.172195601852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45980.172195601852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45980.172195601852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45980.172195601852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45980.172195601852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45980.172195601852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45980.172195601852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45980.172195601852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45980.172195601852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45980.172195601852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45980.172195601852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45980.172195601852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45980.172195601852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45980.172195601852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45980.172195601852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45980.172195601852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45980.172195601852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45980.172195601852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45980.172195601852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45980.172195601852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45980.172195601852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45980.172195601852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45980.172195601852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45980.172195601852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45980.172195601852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45980.172195601852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45980.172195601852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45980.172195601852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45980.172195601852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45980.172195601852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45980.172195601852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45980.172195601852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45980.172195601852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45980.172195601852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45980.172195601852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45980.172195601852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45980.172195601852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45980.172195601852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45980.172195601852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45980.172195601852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45980.172195601852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45980.172195601852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45980.172195601852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45980.172195601852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45980.172195601852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45980.172195601852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45980.172195601852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45980.172195601852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45980.172195601852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45980.172195601852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45980.172195601852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45980.172195601852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45980.172195601852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45980.172195601852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45980.172195601852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45980.172195601852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45980.172195601852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45980.172195601852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45980.172195601852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45980.172195601852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45980.172195601852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45980.172195601852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45980.172195601852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45980.172195601852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45980.172195601852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45980.172195601852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45980.172195601852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45980.172195601852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45980.172195601852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45980.172195601852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45980.172195601852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45980.172195601852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45980.172195601852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45980.172195601852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45980.172195601852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45980.172195601852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45980.172195601852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45980.172195601852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45980.172195601852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45980.172195601852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45980.172195601852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45980.172195601852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45980.172195601852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45980.172195601852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45980.172195601852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45980.172195601852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45980.172195601852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45980.172195601852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45980.172195601852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45980.172195601852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45980.172195601852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45980.172195601852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45980.172195601852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45980.172195601852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45980.172195601852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45980.172195601852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45980.172195601852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45980.172195601852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45980.172195601852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45980.172195601852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45980.172195601852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45980.172195601852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45980.172195601852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45980.172195601852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45980.172195601852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45980.172195601852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45980.172195601852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45980.172195601852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45980.172195601852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45980.172195601852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45980.172195601852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45980.172195601852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45980.172195601852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45980.172195601852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45980.172195601852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45980.172195601852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45980.172195601852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45980.172195601852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45980.172195601852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45980.172195601852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45980.172195601852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45980.172195601852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45980.172195601852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45980.172195601852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45980.172195601852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45980.172195601852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45980.172195601852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45980.172195601852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45980.172195601852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45980.172195601852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45980.172195601852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45980.172195601852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45980.172195601852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45980.172195601852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45980.172195601852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45980.172195601852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45980.172195601852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45980.172195601852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45980.172195601852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45980.172195601852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45980.172195601852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45980.172195601852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45980.172195601852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45980.172195601852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45980.172195601852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45980.172195601852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45980.172195601852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45980.172195601852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45980.172195601852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45980.172195601852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45980.172195601852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45980.172195601852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45980.172195601852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45980.172195601852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45980.172195601852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45980.172195601852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45980.172195601852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45980.172195601852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45980.172195601852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45980.172195601852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45980.172195601852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45980.172195601852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45980.172195601852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45980.172195601852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45980.172195601852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45980.172195601852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45980.172195601852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45980.172195601852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45980.172195601852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45980.172195601852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45980.172195601852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45980.172195601852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45980.172195601852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45980.172195601852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45980.172195601852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45980.172195601852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45980.172195601852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45980.172195601852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45980.172195601852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45980.172195601852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45980.172195601852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45980.172195601852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45980.172195601852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45980.172195601852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45980.172195601852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45980.172195601852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45980.172195601852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45980.172195601852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45980.172195601852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45980.172195601852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45980.172195601852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45980.172195601852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45980.172195601852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45980.172195601852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45980.172195601852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45980.172195601852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45980.172195601852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45980.172195601852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45980.172195601852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45980.172195601852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45980.172195601852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45980.172195601852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45980.172195601852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45980.172195601852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45980.172195601852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45980.172195601852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45980.172195601852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45980.172195601852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45980.172195601852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45980.172195601852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45980.172195601852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45980.172195601852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45980.172195601852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45980.172195601852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45980.172195601852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45980.172195601852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45980.172195601852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45980.172195601852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45980.172195601852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45980.172195601852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45980.172195601852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45980.172195601852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45980.172195601852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45980.172195601852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45980.172195601852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45980.172195601852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45980.172195601852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45980.172195601852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45980.172195601852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45980.172195601852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45980.172195601852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45980.172195601852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45980.172195601852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45980.172195601852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45980.172195601852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45980.172195601852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45980.172195601852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45980.172195601852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45980.172195601852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45980.172195601852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45980.172195601852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45980.172195601852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45980.172195601852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45980.172195601852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45980.172195601852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45980.172195601852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45980.172195601852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45980.172195601852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45980.172195601852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45980.172195601852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45980.172195601852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45980.172195601852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45980.172195601852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45980.172195601852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45980.172195601852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45980.172195601852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45980.172195601852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45980.172195601852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45980.172195601852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45980.172195601852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45980.172195601852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45980.172195601852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45980.172195601852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45980.172195601852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45980.172195601852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45980.172195601852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45980.172195601852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45980.172195601852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45980.172195601852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45980.172195601852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45980.172195601852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45980.172195601852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45980.172195601852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45980.172195601852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45980.172195601852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45980.172195601852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45980.172195601852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45980.172195601852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45980.172195601852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45980.172195601852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45980.172195601852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45980.172195601852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45980.172195601852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45980.172195601852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45980.172195601852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45980.172195601852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45980.172195601852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45980.172195601852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45980.172195601852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45980.172195601852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45980.172195601852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45980.172195601852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45980.172195601852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45980.172195601852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45980.172195601852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45980.172195601852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45980.172195601852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45980.172195601852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45980.172195601852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45980.172195601852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45980.172195601852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45980.172195601852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45980.172195601852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45980.172195601852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45980.172195601852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45980.172195601852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45980.172195601852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45980.172195601852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45980.172195601852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45980.172195601852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45980.172195601852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45980.172195601852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45980.172195601852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45980.172195601852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45980.172195601852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45980.172195601852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45980.172195601852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45980.172195601852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45980.172195601852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45980.172195601852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45980.172195601852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45980.172195601852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45980.172195601852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45980.172195601852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45980.172195601852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45980.172195601852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45980.172195601852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45980.172195601852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45980.172195601852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45980.172195601852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45980.172195601852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45980.172195601852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45980.172195601852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45980.172195601852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45980.172195601852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45980.172195601852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45980.172195601852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45980.172195601852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45980.172195601852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45980.172195601852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45980.172195601852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45980.172195601852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45980.172195601852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45980.172195601852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45980.172195601852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45980.172195601852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45980.172195601852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45980.172195601852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45980.172195601852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45980.172195601852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45980.172195601852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45980.172195601852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45980.172195601852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45980.172195601852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45980.172195601852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45980.172195601852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45980.172195601852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45980.172195601852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45980.172195601852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45980.172195601852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45980.172195601852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45980.172195601852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45980.172195601852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45980.172195601852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45980.172195601852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45980.172195601852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45980.172195601852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45980.172195601852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45980.172195601852</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276.69147800925566</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36966</v>
      </c>
      <c r="E3" s="94" t="s">
        <v>39100</v>
      </c>
      <c r="F3" s="95">
        <v>45980.052881944444</v>
      </c>
      <c r="G3" s="96">
        <f ca="1">IFERROR(NOW()-F3,"")</f>
        <v>0.11931365740747424</v>
      </c>
      <c r="H3" s="95">
        <v>45980.166921296295</v>
      </c>
      <c r="I3" s="113" t="str">
        <f>IFERROR(VLOOKUP(D3,DB!A:F,6,0),"")</f>
        <v>SCECO</v>
      </c>
      <c r="J3" s="113" t="str">
        <f>IFERROR(VLOOKUP(D3,DB!A:G,7,0),"")</f>
        <v>Dead</v>
      </c>
      <c r="K3" s="97" t="s">
        <v>39108</v>
      </c>
      <c r="L3" s="91" t="str">
        <f>IFERROR(VLOOKUP(D3,DB!A:I,9,0),"")</f>
        <v>Latis</v>
      </c>
    </row>
    <row r="4" spans="1:16" ht="15" customHeight="1">
      <c r="A4" s="113" t="s">
        <v>39109</v>
      </c>
      <c r="B4" s="113" t="str">
        <f>IFERROR(VLOOKUP(D4,DB!A:K,11,0),"")</f>
        <v>R4</v>
      </c>
      <c r="C4" s="93">
        <v>1</v>
      </c>
      <c r="D4" s="91" t="s">
        <v>36293</v>
      </c>
      <c r="E4" s="94" t="s">
        <v>39021</v>
      </c>
      <c r="F4" s="95">
        <v>45980.120138888888</v>
      </c>
      <c r="G4" s="96">
        <f ca="1">IFERROR(NOW()-F4,"")</f>
        <v>5.2056712964258622E-2</v>
      </c>
      <c r="H4" s="95">
        <v>45980.114641203705</v>
      </c>
      <c r="I4" s="113" t="str">
        <f>IFERROR(VLOOKUP(D4,DB!A:F,6,0),"")</f>
        <v>Generator-SG</v>
      </c>
      <c r="J4" s="113" t="str">
        <f>IFERROR(VLOOKUP(D4,DB!A:G,7,0),"")</f>
        <v>No BB Shifted</v>
      </c>
      <c r="K4" s="97" t="s">
        <v>39110</v>
      </c>
      <c r="L4" s="91" t="str">
        <f>IFERROR(VLOOKUP(D4,DB!A:I,9,0),"")</f>
        <v>Latis</v>
      </c>
    </row>
    <row r="5" spans="1:16" ht="15" customHeight="1">
      <c r="A5" s="113"/>
      <c r="B5" s="113" t="str">
        <f>IFERROR(VLOOKUP(D5,DB!A:K,11,0),"")</f>
        <v/>
      </c>
      <c r="C5" s="93"/>
      <c r="D5" s="91"/>
      <c r="E5" s="94"/>
      <c r="F5" s="95"/>
      <c r="G5" s="96">
        <f ca="1">IFERROR(NOW()-F5,"")</f>
        <v>45980.172195601852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45980.172195601852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45980.172195601852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45980.172195601852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45980.172195601852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45980.172195601852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45980.172195601852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45980.172195601852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45980.172195601852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45980.172195601852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45980.172195601852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45980.172195601852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45980.172195601852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45980.172195601852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45980.172195601852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45980.172195601852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45980.172195601852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45980.172195601852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45980.172195601852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45980.172195601852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45980.172195601852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45980.172195601852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45980.172195601852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45980.172195601852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45980.172195601852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45980.172195601852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45980.172195601852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45980.172195601852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45980.172195601852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45980.172195601852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45980.172195601852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45980.172195601852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45980.172195601852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45980.172195601852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45980.172195601852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45980.172195601852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45980.172195601852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45980.172195601852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45980.172195601852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45980.172195601852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45980.172195601852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45980.172195601852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45980.172195601852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45980.172195601852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45980.172195601852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45980.172195601852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45980.172195601852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45980.172195601852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45980.172195601852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45980.172195601852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45980.172195601852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45980.172195601852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45980.172195601852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45980.172195601852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45980.172195601852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45980.172195601852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45980.172195601852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45980.172195601852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45980.172195601852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45980.172195601852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45980.172195601852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45980.172195601852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45980.172195601852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45980.172195601852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45980.172195601852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45980.172195601852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45980.172195601852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45980.172195601852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45980.172195601852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45980.172195601852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45980.172195601852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45980.172195601852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45980.172195601852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45980.172195601852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45980.172195601852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45980.172195601852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45980.172195601852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45980.172195601852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45980.172195601852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45980.172195601852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45980.172195601852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45980.172195601852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45980.172195601852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45980.172195601852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45980.172195601852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45980.172195601852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45980.172195601852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45980.172195601852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45980.172195601852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45980.172195601852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45980.172195601852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45980.172195601852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45980.172195601852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45980.172195601852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45980.172195601852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45980.172195601852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45980.172195601852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45980.172195601852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45980.172195601852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45980.172195601852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45980.172195601852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45980.172195601852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45980.172195601852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45980.172195601852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45980.172195601852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45980.172195601852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45980.172195601852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45980.172195601852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45980.172195601852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45980.172195601852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45980.172195601852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45980.172195601852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45980.172195601852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45980.172195601852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45980.172195601852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45980.172195601852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45980.172195601852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45980.172195601852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45980.172195601852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45980.172195601852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45980.172195601852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45980.172195601852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45980.172195601852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45980.172195601852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45980.172195601852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45980.172195601852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45980.172195601852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45980.172195601852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45980.172195601852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45980.172195601852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45980.172195601852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45980.172195601852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45980.172195601852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45980.172195601852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45980.172195601852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45980.172195601852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45980.172195601852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45980.172195601852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45980.172195601852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45980.172195601852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45980.172195601852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45980.172195601852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45980.172195601852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45980.172195601852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45980.172195601852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45980.172195601852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45980.172195601852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45980.172195601852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45980.172195601852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45980.172195601852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45980.172195601852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45980.172195601852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45980.172195601852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45980.172195601852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45980.172195601852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45980.172195601852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45980.172195601852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45980.172195601852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45980.172195601852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45980.172195601852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45980.172195601852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45980.172195601852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45980.172195601852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45980.172195601852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45980.172195601852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45980.172195601852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45980.172195601852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45980.172195601852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45980.172195601852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45980.172195601852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45980.172195601852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45980.172195601852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45980.172195601852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45980.172195601852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45980.172195601852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45980.172195601852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45980.172195601852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45980.172195601852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45980.172195601852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45980.172195601852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45980.172195601852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45980.172195601852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45980.172195601852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45980.172195601852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45980.172195601852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45980.172195601852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45980.172195601852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45980.172195601852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45980.172195601852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45980.172195601852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45980.172195601852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45980.172195601852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45980.172195601852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45980.172195601852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45980.172195601852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45980.172195601852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45980.172195601852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45980.172195601852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45980.172195601852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45980.172195601852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45980.172195601852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45980.172195601852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45980.172195601852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45980.172195601852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45980.172195601852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45980.172195601852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45980.172195601852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45980.172195601852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45980.172195601852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45980.172195601852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45980.172195601852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45980.172195601852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45980.172195601852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45980.172195601852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45980.172195601852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45980.172195601852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45980.172195601852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45980.172195601852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45980.172195601852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45980.172195601852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45980.172195601852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45980.172195601852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45980.172195601852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45980.172195601852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45980.172195601852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45980.172195601852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45980.172195601852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45980.172195601852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45980.172195601852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45980.172195601852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45980.172195601852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45980.172195601852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45980.172195601852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45980.172195601852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45980.172195601852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45980.172195601852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45980.172195601852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45980.172195601852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45980.172195601852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45980.172195601852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45980.172195601852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45980.172195601852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45980.172195601852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45980.172195601852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45980.172195601852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45980.172195601852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45980.172195601852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45980.172195601852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45980.172195601852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45980.172195601852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45980.172195601852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45980.172195601852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45980.172195601852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45980.172195601852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45980.172195601852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45980.172195601852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45980.172195601852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45980.172195601852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45980.172195601852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45980.172195601852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45980.172195601852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45980.172195601852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45980.172195601852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45980.172195601852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45980.172195601852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45980.172195601852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45980.172195601852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45980.172195601852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45980.172195601852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45980.172195601852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45980.172195601852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45980.172195601852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45980.172195601852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45980.172195601852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45980.172195601852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45980.172195601852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45980.172195601852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45980.172195601852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45980.172195601852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45980.172195601852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45980.172195601852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45980.172195601852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45980.172195601852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45980.172195601852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45980.172195601852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45980.172195601852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45980.172195601852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45980.172195601852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45980.172195601852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45980.172195601852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45980.172195601852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45980.172195601852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45980.172195601852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45980.172195601852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45980.172195601852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45980.172195601852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45980.172195601852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45980.172195601852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45980.172195601852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45980.172195601852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45980.172195601852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45980.172195601852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45980.172195601852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45980.172195601852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45980.172195601852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45980.172195601852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45980.172195601852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45980.172195601852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45980.172195601852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45980.172195601852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45980.172195601852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45980.172195601852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45980.172195601852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45980.172195601852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45980.172195601852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45980.172195601852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45980.172195601852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45980.172195601852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45980.172195601852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45980.172195601852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45980.172195601852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45980.172195601852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45980.172195601852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45980.172195601852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45980.172195601852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45980.172195601852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45980.172195601852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45980.172195601852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45980.172195601852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45980.172195601852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45980.172195601852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45980.172195601852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45980.172195601852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45980.172195601852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45980.172195601852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45980.172195601852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45980.172195601852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45980.172195601852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45980.172195601852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45980.172195601852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45980.172195601852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45980.172195601852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45980.172195601852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45980.172195601852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45980.172195601852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45980.172195601852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45980.172195601852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45980.172195601852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45980.172195601852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45980.172195601852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45980.172195601852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45980.172195601852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45980.172195601852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45980.172195601852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45980.172195601852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45980.172195601852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45980.172195601852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45980.172195601852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45980.172195601852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45980.172195601852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45980.172195601852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45980.172195601852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45980.172195601852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45980.172195601852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45980.172195601852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45980.172195601852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45980.172195601852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45980.172195601852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45980.172195601852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45980.172195601852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45980.172195601852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45980.172195601852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45980.172195601852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45980.172195601852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45980.172195601852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45980.172195601852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45980.172195601852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45980.172195601852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45980.172195601852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45980.172195601852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45980.172195601852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45980.172195601852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45980.172195601852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45980.172195601852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45980.172195601852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45980.172195601852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45980.172195601852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45980.172195601852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45980.172195601852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45980.172195601852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45980.172195601852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45980.172195601852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45980.172195601852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45980.172195601852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45980.172195601852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45980.172195601852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45980.172195601852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45980.172195601852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45980.172195601852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45980.172195601852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45980.172195601852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45980.172195601852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45980.172195601852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45980.172195601852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45980.172195601852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45980.172195601852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45980.172195601852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45980.172195601852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45980.172195601852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45980.172195601852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45980.172195601852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45980.172195601852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45980.172195601852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45980.172195601852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45980.172195601852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45980.172195601852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45980.172195601852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45980.172195601852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45980.172195601852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45980.172195601852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45980.172195601852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45980.172195601852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45980.172195601852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45980.172195601852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45980.172195601852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45980.172195601852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45980.172195601852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45980.172195601852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45980.172195601852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45980.172195601852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45980.172195601852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45980.172195601852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45980.172195601852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45980.172195601852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45980.172195601852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45980.172195601852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45980.172195601852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45980.172195601852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45980.172195601852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45980.172195601852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45980.172195601852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45980.172195601852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45980.172195601852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45980.172195601852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45980.172195601852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45980.172195601852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45980.172195601852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45980.172195601852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45980.172195601852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45980.172195601852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45980.172195601852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45980.172195601852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45980.172195601852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45980.172195601852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45980.172195601852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45980.172195601852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45980.172195601852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45980.172195601852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45980.172195601852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45980.172195601852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45980.172195601852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45980.172195601852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45980.172195601852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45980.172195601852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45980.172195601852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45980.172195601852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45980.172195601852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45980.172195601852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45980.172195601852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45980.172195601852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45980.172195601852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45980.172195601852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45980.172195601852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45980.172195601852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45980.172195601852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45980.172195601852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45980.172195601852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45980.172195601852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45980.172195601852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45980.172195601852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45980.172195601852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45980.172195601852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45980.172195601852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45980.172195601852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45980.172195601852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45980.172195601852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45980.172195601852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45980.172195601852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45980.172195601852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45980.172195601852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45980.172195601852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45980.172195601852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45980.172195601852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45980.172195601852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45980.172195601852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45980.172195601852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45980.172195601852</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88.340135416663543</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53.983318287035218</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31.511084490739449</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2.6573923611140344</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45980.172195601852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45980.172195601852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45980.172195601852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45980.172195601852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45980.172195601852</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45980.172195601852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45980.172195601852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45980.172195601852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45980.172195601852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45980.172195601852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45980.172195601852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45980.172195601852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45980.172195601852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45980.172195601852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45980.172195601852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45980.172195601852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45980.172195601852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45980.172195601852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45980.172195601852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45980.172195601852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45980.172195601852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45980.172195601852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45980.172195601852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45980.172195601852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45980.172195601852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45980.172195601852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45980.172195601852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45980.172195601852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45980.172195601852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45980.172195601852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45980.172195601852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45980.172195601852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45980.172195601852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45980.172195601852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45980.172195601852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45980.172195601852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45980.172195601852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45980.172195601852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45980.172195601852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45980.172195601852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45980.172195601852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45980.172195601852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45980.172195601852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45980.172195601852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45980.172195601852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45980.172195601852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45980.172195601852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45980.172195601852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45980.172195601852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45980.172195601852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45980.172195601852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45980.172195601852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45980.172195601852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45980.172195601852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45980.172195601852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45980.172195601852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45980.172195601852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45980.172195601852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45980.172195601852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45980.172195601852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45980.172195601852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45980.172195601852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45980.172195601852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45980.172195601852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45980.172195601852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45980.172195601852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45980.172195601852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45980.172195601852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45980.172195601852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45980.172195601852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45980.172195601852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45980.172195601852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45980.172195601852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45980.172195601852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45980.172195601852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45980.172195601852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45980.172195601852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45980.172195601852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45980.172195601852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45980.172195601852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45980.172195601852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45980.172195601852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45980.172195601852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45980.172195601852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45980.172195601852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45980.172195601852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45980.172195601852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45980.172195601852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45980.172195601852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45980.172195601852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45980.172195601852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45980.172195601852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45980.172195601852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45980.172195601852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45980.172195601852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45980.172195601852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45980.172195601852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45980.172195601852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45980.172195601852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45980.172195601852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45980.172195601852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45980.172195601852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45980.172195601852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45980.172195601852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45980.172195601852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45980.172195601852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45980.172195601852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45980.172195601852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45980.172195601852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45980.172195601852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45980.172195601852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45980.172195601852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45980.172195601852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45980.172195601852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45980.172195601852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45980.172195601852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45980.172195601852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45980.172195601852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45980.172195601852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45980.172195601852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45980.172195601852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45980.172195601852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45980.172195601852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45980.172195601852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45980.172195601852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45980.172195601852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45980.172195601852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45980.172195601852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45980.172195601852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45980.172195601852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45980.172195601852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45980.172195601852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45980.172195601852</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45980.172195601852</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45980.172195601852</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45980.172195601852</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45980.172195601852</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45980.172195601852</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45980.172195601852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45980.172195601852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45980.172195601852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45980.172195601852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45980.172195601852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45980.172195601852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45980.172195601852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45980.172195601852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45980.172195601852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45980.172195601852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45980.172195601852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45980.172195601852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45980.172195601852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45980.172195601852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45980.172195601852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45980.172195601852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45980.172195601852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45980.172195601852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45980.172195601852</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45980.172195601852</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45980.172195601852</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45980.172195601852</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45980.172195601852</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8"/>
  <sheetViews>
    <sheetView workbookViewId="0">
      <selection activeCell="L7" sqref="L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35644</v>
      </c>
      <c r="E2" s="109" t="s">
        <v>39021</v>
      </c>
      <c r="F2" s="121">
        <v>45979.989155092589</v>
      </c>
      <c r="G2" s="104">
        <f t="shared" ref="G2:G34" ca="1" si="0">IFERROR(NOW()-F2,"-")</f>
        <v>0.18304050926235504</v>
      </c>
      <c r="H2" s="121">
        <v>45979.989120370374</v>
      </c>
      <c r="I2" s="119" t="str">
        <f>IFERROR(VLOOKUP(D2,DB!A:F,6,0),"")</f>
        <v>SCECO</v>
      </c>
      <c r="J2" s="119" t="str">
        <f>IFERROR(VLOOKUP(D2,DB!A:G,7,0),"")</f>
        <v>Good</v>
      </c>
      <c r="K2" s="122" t="s">
        <v>39120</v>
      </c>
      <c r="L2" s="123" t="str">
        <f>IFERROR(VLOOKUP(D2,DB!A:I,9,0),"")</f>
        <v>Latis</v>
      </c>
    </row>
    <row r="3" spans="1:16382" ht="31.5" customHeight="1">
      <c r="A3" s="118" t="s">
        <v>39121</v>
      </c>
      <c r="B3" s="119" t="str">
        <f>IFERROR(VLOOKUP(D3,DB!A:K,11,0),"")</f>
        <v>R6</v>
      </c>
      <c r="C3" s="120">
        <v>1</v>
      </c>
      <c r="D3" s="119" t="s">
        <v>30280</v>
      </c>
      <c r="E3" s="109" t="s">
        <v>39021</v>
      </c>
      <c r="F3" s="121"/>
      <c r="G3" s="104">
        <f t="shared" ca="1" si="0"/>
        <v>45980.172195601852</v>
      </c>
      <c r="H3" s="121">
        <v>45980.019236111111</v>
      </c>
      <c r="I3" s="119" t="str">
        <f>IFERROR(VLOOKUP(D3,DB!A:F,6,0),"")</f>
        <v>SCECO</v>
      </c>
      <c r="J3" s="119" t="str">
        <f>IFERROR(VLOOKUP(D3,DB!A:G,7,0),"")</f>
        <v>Dead+No BB Design</v>
      </c>
      <c r="K3" s="122" t="s">
        <v>39122</v>
      </c>
      <c r="L3" s="123" t="str">
        <f>IFERROR(VLOOKUP(D3,DB!A:I,9,0),"")</f>
        <v>Latis</v>
      </c>
    </row>
    <row r="4" spans="1:16382" ht="31.5" customHeight="1">
      <c r="A4" s="118" t="s">
        <v>39123</v>
      </c>
      <c r="B4" s="119" t="str">
        <f>IFERROR(VLOOKUP(D4,DB!A:K,11,0),"")</f>
        <v>R6</v>
      </c>
      <c r="C4" s="120">
        <v>3</v>
      </c>
      <c r="D4" s="119" t="s">
        <v>38969</v>
      </c>
      <c r="E4" s="109" t="s">
        <v>39021</v>
      </c>
      <c r="F4" s="121">
        <v>45980.09888888889</v>
      </c>
      <c r="G4" s="104">
        <f t="shared" ca="1" si="0"/>
        <v>7.3306712962221354E-2</v>
      </c>
      <c r="H4" s="121">
        <v>45980.098854166667</v>
      </c>
      <c r="I4" s="119" t="str">
        <f>IFERROR(VLOOKUP(D4,DB!A:F,6,0),"")</f>
        <v>SCECO</v>
      </c>
      <c r="J4" s="119" t="str">
        <f>IFERROR(VLOOKUP(D4,DB!A:G,7,0),"")</f>
        <v>Vandalized</v>
      </c>
      <c r="K4" s="122" t="s">
        <v>39124</v>
      </c>
      <c r="L4" s="123" t="str">
        <f>IFERROR(VLOOKUP(D4,DB!A:I,9,0),"")</f>
        <v>Latis</v>
      </c>
    </row>
    <row r="5" spans="1:16382" ht="31.5" customHeight="1">
      <c r="A5" s="118" t="s">
        <v>39125</v>
      </c>
      <c r="B5" s="119" t="str">
        <f>IFERROR(VLOOKUP(D5,DB!A:K,11,0),"")</f>
        <v>R6</v>
      </c>
      <c r="C5" s="120">
        <v>1</v>
      </c>
      <c r="D5" s="119" t="s">
        <v>35029</v>
      </c>
      <c r="E5" s="109" t="s">
        <v>39021</v>
      </c>
      <c r="F5" s="121"/>
      <c r="G5" s="104">
        <f t="shared" ca="1" si="0"/>
        <v>45980.172195601852</v>
      </c>
      <c r="H5" s="121">
        <v>45979.926400462966</v>
      </c>
      <c r="I5" s="119" t="str">
        <f>IFERROR(VLOOKUP(D5,DB!A:F,6,0),"")</f>
        <v>SCECO</v>
      </c>
      <c r="J5" s="119" t="str">
        <f>IFERROR(VLOOKUP(D5,DB!A:G,7,0),"")</f>
        <v>Vandalized</v>
      </c>
      <c r="K5" s="122" t="s">
        <v>39126</v>
      </c>
      <c r="L5" s="123" t="str">
        <f>IFERROR(VLOOKUP(D5,DB!A:I,9,0),"")</f>
        <v>Latis</v>
      </c>
    </row>
    <row r="6" spans="1:16382" ht="31.5" customHeight="1">
      <c r="A6" s="118"/>
      <c r="B6" s="119" t="str">
        <f>IFERROR(VLOOKUP(D6,DB!A:K,11,0),"")</f>
        <v/>
      </c>
      <c r="C6" s="120"/>
      <c r="D6" s="119"/>
      <c r="E6" s="109"/>
      <c r="F6" s="121"/>
      <c r="G6" s="104">
        <f t="shared" ca="1" si="0"/>
        <v>45980.172195601852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45980.172195601852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45980.172195601852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45980.172195601852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45980.172195601852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45980.172195601852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45980.172195601852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45980.172195601852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45980.172195601852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45980.172195601852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45980.172195601852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45980.172195601852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45980.172195601852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45980.172195601852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45980.172195601852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45980.172195601852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45980.172195601852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45980.172195601852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45980.172195601852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45980.172195601852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45980.172195601852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45980.172195601852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45980.172195601852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45980.172195601852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45980.172195601852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45980.172195601852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45980.172195601852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45980.172195601852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45980.172195601852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ref="G35:G68" ca="1" si="1">IFERROR(NOW()-F35,"-")</f>
        <v>45980.172195601852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45980.172195601852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45980.172195601852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45980.172195601852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45980.172195601852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45980.172195601852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45980.172195601852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45980.172195601852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45980.172195601852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45980.172195601852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45980.172195601852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45980.172195601852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45980.172195601852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45980.172195601852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45980.172195601852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45980.172195601852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45980.172195601852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45980.172195601852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45980.172195601852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45980.172195601852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45980.172195601852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45980.172195601852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45980.172195601852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45980.172195601852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45980.172195601852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45980.172195601852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45980.172195601852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45980.172195601852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45980.172195601852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45980.172195601852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45980.172195601852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45980.172195601852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45980.172195601852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45980.172195601852</v>
      </c>
      <c r="H68" s="121"/>
      <c r="I68" s="119" t="str">
        <f>IFERROR(VLOOKUP(D68,DB!A:F,6,0),"")</f>
        <v/>
      </c>
      <c r="J68" s="119" t="str">
        <f>IFERROR(VLOOKUP(D68,DB!A:G,7,0),"")</f>
        <v/>
      </c>
      <c r="K68" s="122"/>
      <c r="L68" s="123" t="str">
        <f>IFERROR(VLOOKUP(D68,DB!A:I,9,0),"")</f>
        <v/>
      </c>
    </row>
  </sheetData>
  <dataValidations count="2">
    <dataValidation allowBlank="1" showInputMessage="1" showErrorMessage="1" sqref="E1" xr:uid="{9E1BC488-8814-4F8A-8DBE-742B3278AB71}"/>
    <dataValidation type="list" allowBlank="1" showInputMessage="1" showErrorMessage="1" sqref="E2:E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2025-11-19T01:09:58Z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