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21" documentId="13_ncr:1_{F6CB121F-512D-4AA6-A0C1-0FB36C537598}" xr6:coauthVersionLast="47" xr6:coauthVersionMax="47" xr10:uidLastSave="{9046EC87-A379-445F-A499-CBEFCC80CD2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6" l="1"/>
  <c r="G4" i="6"/>
  <c r="G5" i="6"/>
  <c r="G6" i="6"/>
  <c r="G7" i="6"/>
  <c r="G8" i="6"/>
  <c r="B6" i="4"/>
  <c r="G6" i="4"/>
  <c r="I6" i="4"/>
  <c r="J6" i="4"/>
  <c r="L6" i="4"/>
  <c r="B2" i="6"/>
  <c r="G2" i="6"/>
  <c r="I2" i="6"/>
  <c r="J2" i="6"/>
  <c r="L2" i="6"/>
  <c r="B3" i="6"/>
  <c r="I3" i="6"/>
  <c r="J3" i="6"/>
  <c r="L3"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5"/>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<sst xmlns="http://schemas.openxmlformats.org/spreadsheetml/2006/main" count="180286" uniqueCount="39127">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</sst>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8" totalsRowShown="0" headerRowDxfId="15" dataDxfId="14" headerRowBorderDxfId="12" tableBorderDxfId="13">
  <autoFilter ref="A1:L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298.46954050925706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45961.417966203706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45961.417966203706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45961.417966203706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45961.417966203706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45961.417966203706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45961.417966203706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45961.417966203706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45961.417966203706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45961.417966203706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45961.417966203706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45961.417966203706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45961.417966203706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45961.417966203706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45961.417966203706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45961.417966203706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45961.417966203706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45961.417966203706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45961.417966203706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45961.417966203706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45961.417966203706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45961.417966203706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45961.417966203706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45961.417966203706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45961.417966203706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45961.417966203706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45961.417966203706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45961.417966203706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45961.417966203706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45961.417966203706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45961.417966203706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45961.417966203706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45961.417966203706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45961.417966203706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45961.417966203706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45961.417966203706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45961.417966203706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45961.417966203706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45961.417966203706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45961.417966203706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45961.417966203706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45961.417966203706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45961.417966203706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45961.417966203706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45961.417966203706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45961.417966203706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45961.417966203706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45961.417966203706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45961.417966203706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45961.417966203706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45961.417966203706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45961.417966203706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45961.417966203706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45961.417966203706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45961.417966203706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45961.417966203706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45961.417966203706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45961.417966203706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45961.417966203706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45961.417966203706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45961.417966203706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45961.417966203706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45961.417966203706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45961.417966203706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45961.417966203706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45961.417966203706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45961.417966203706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45961.417966203706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45961.417966203706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45961.417966203706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45961.417966203706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45961.417966203706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45961.417966203706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45961.417966203706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45961.417966203706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45961.417966203706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45961.417966203706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45961.417966203706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45961.417966203706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45961.417966203706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45961.417966203706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45961.417966203706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45961.417966203706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45961.417966203706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45961.417966203706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45961.417966203706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45961.417966203706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45961.417966203706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45961.417966203706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45961.417966203706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45961.417966203706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45961.417966203706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45961.417966203706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45961.417966203706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45961.417966203706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45961.417966203706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45961.417966203706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45961.417966203706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45961.417966203706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45961.417966203706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45961.417966203706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45961.417966203706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45961.417966203706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45961.417966203706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45961.417966203706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45961.417966203706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45961.417966203706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45961.417966203706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45961.417966203706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45961.417966203706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45961.417966203706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45961.417966203706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45961.417966203706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45961.417966203706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45961.417966203706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45961.417966203706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45961.417966203706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45961.417966203706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45961.417966203706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45961.417966203706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45961.417966203706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45961.417966203706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45961.417966203706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45961.417966203706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45961.417966203706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45961.417966203706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45961.417966203706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45961.417966203706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45961.417966203706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136.41812847222172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2.6758828703750623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45961.417966203706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45961.417966203706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45961.417966203706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45961.417966203706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45961.417966203706</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45961.417966203706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45961.417966203706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45961.417966203706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45961.417966203706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45961.417966203706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45961.417966203706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45961.417966203706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45961.417966203706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45961.417966203706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45961.417966203706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45961.417966203706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45961.417966203706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45961.417966203706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45961.417966203706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45961.417966203706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45961.417966203706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45961.417966203706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45961.417966203706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45961.417966203706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45961.417966203706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45961.417966203706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45961.417966203706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45961.417966203706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45961.417966203706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45961.417966203706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45961.417966203706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45961.417966203706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45961.417966203706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45961.417966203706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45961.417966203706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45961.417966203706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45961.417966203706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45961.417966203706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45961.417966203706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45961.417966203706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45961.417966203706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45961.417966203706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45961.417966203706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45961.417966203706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45961.417966203706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45961.417966203706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45961.417966203706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45961.417966203706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45961.417966203706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45961.417966203706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45961.417966203706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45961.417966203706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45961.417966203706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45961.417966203706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45961.417966203706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45961.417966203706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45961.417966203706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45961.417966203706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45961.417966203706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45961.417966203706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45961.417966203706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45961.417966203706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45961.417966203706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45961.417966203706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45961.417966203706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45961.417966203706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45961.417966203706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45961.417966203706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45961.417966203706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45961.417966203706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45961.417966203706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45961.417966203706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45961.417966203706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45961.417966203706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45961.417966203706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45961.417966203706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45961.417966203706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45961.417966203706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45961.417966203706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45961.417966203706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45961.417966203706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45961.417966203706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45961.417966203706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45961.417966203706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45961.417966203706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45961.417966203706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45961.417966203706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45961.417966203706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45961.417966203706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45961.417966203706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45961.417966203706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45961.417966203706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45961.417966203706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45961.417966203706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45961.417966203706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45961.417966203706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45961.417966203706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45961.417966203706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45961.417966203706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45961.417966203706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45961.417966203706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45961.417966203706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45961.417966203706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45961.417966203706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45961.417966203706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45961.417966203706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45961.417966203706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45961.417966203706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45961.417966203706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45961.417966203706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45961.417966203706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45961.417966203706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45961.417966203706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45961.417966203706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45961.417966203706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45961.417966203706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45961.417966203706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45961.417966203706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45961.417966203706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45961.417966203706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45961.417966203706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45961.417966203706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45961.417966203706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45961.417966203706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45961.417966203706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45961.417966203706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45961.417966203706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45961.417966203706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45961.417966203706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45961.417966203706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45961.417966203706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45961.417966203706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45961.417966203706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45961.417966203706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45961.417966203706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45961.417966203706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45961.417966203706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45961.417966203706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45961.417966203706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45961.417966203706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45961.417966203706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45961.417966203706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45961.417966203706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45961.417966203706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45961.417966203706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45961.417966203706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45961.417966203706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45961.417966203706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45961.417966203706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45961.417966203706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45961.417966203706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45961.417966203706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45961.417966203706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45961.417966203706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45961.417966203706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45961.417966203706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45961.417966203706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45961.417966203706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45961.417966203706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45961.417966203706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45961.417966203706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45961.417966203706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45961.417966203706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45961.417966203706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45961.417966435183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45961.417966435183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45961.417966435183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45961.417966435183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45961.417966435183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45961.417966435183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45961.417966435183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45961.417966435183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45961.417966435183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45961.417966435183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45961.417966435183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45961.417966435183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45961.417966435183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45961.417966435183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45961.417966435183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45961.417966435183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45961.417966435183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45961.417966435183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45961.417966435183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45961.417966435183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45961.417966435183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45961.417966435183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45961.417966435183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45961.417966435183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45961.417966435183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45961.417966435183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45961.417966435183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45961.417966435183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45961.417966435183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45961.417966435183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45961.417966435183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45961.417966435183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45961.417966435183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45961.417966435183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45961.417966435183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45961.417966435183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45961.417966435183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45961.417966435183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45961.417966435183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45961.417966435183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45961.417966435183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45961.417966435183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45961.417966435183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45961.417966435183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45961.417966435183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45961.417966435183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45961.417966435183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45961.417966435183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45961.417966435183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45961.417966435183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45961.417966435183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45961.417966435183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45961.417966435183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45961.417966435183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45961.417966435183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45961.417966435183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45961.417966435183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45961.417966435183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45961.417966435183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45961.417966435183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45961.417966435183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45961.417966435183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45961.417966435183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45961.417966435183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45961.417966435183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45961.417966435183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45961.417966435183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45961.417966435183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45961.417966435183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45961.417966435183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45961.417966435183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45961.417966435183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45961.417966435183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45961.417966435183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45961.417966435183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45961.417966435183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45961.417966435183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45961.417966435183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45961.417966435183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45961.417966435183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45961.417966435183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45961.417966435183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45961.417966435183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45961.417966435183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45961.417966435183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45961.417966435183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45961.417966435183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45961.417966435183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45961.417966435183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45961.417966435183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45961.417966435183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45961.417966435183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45961.417966435183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45961.417966435183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45961.417966435183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45961.417966435183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45961.417966435183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45961.417966435183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45961.417966435183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45961.417966435183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45961.417966435183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45961.417966435183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45961.417966435183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45961.417966435183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45961.417966435183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45961.417966435183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45961.417966435183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45961.417966435183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45961.417966435183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45961.417966435183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45961.417966435183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45961.417966435183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45961.417966435183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45961.417966435183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45961.417966435183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45961.417966435183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45961.417966435183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45961.417966435183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45961.417966435183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45961.417966435183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45961.417966435183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45961.417966435183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45961.417966435183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45961.417966435183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45961.417966435183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45961.417966435183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45961.417966435183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45961.417966435183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45961.417966435183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45961.417966435183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45961.417966435183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45961.417966435183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45961.417966435183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45961.417966435183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45961.417966435183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45961.417966435183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45961.417966435183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45961.417966435183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45961.417966435183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45961.417966435183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45961.417966435183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45961.417966435183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45961.417966435183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45961.417966435183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45961.417966435183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45961.417966435183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45961.417966435183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45961.417966435183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45961.417966435183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45961.417966435183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45961.417966435183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45961.417966435183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45961.417966435183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45961.417966435183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45961.417966435183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45961.417966435183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45961.417966435183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45961.417966435183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45961.417966435183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45961.417966435183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45961.417966435183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45961.417966435183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45961.417966435183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45961.417966435183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45961.417966435183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45961.417966435183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45961.417966435183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45961.417966435183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45961.417966435183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45961.417966435183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45961.417966435183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45961.417966435183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45961.417966435183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45961.417966435183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45961.417966435183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45961.417966435183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45961.417966435183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45961.417966435183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45961.417966435183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45961.417966435183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45961.417966435183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45961.417966435183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45961.417966435183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45961.417966435183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45961.417966435183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45961.417966435183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45961.417966435183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45961.417966435183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45961.417966435183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45961.417966435183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45961.417966435183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45961.417966435183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45961.417966435183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45961.417966435183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45961.417966435183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45961.417966435183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45961.417966435183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45961.417966435183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45961.417966435183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45961.417966435183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45961.417966435183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45961.417966435183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45961.417966435183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45961.417966435183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45961.417966435183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45961.417966435183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45961.417966435183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45961.417966435183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45961.417966435183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45961.417966435183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45961.417966435183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45961.417966435183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45961.417966435183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45961.417966435183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45961.417966435183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45961.417966435183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45961.417966435183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45961.417966435183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45961.417966435183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45961.417966435183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45961.417966435183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45961.417966435183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45961.417966435183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45961.417966435183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45961.417966435183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45961.417966435183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45961.417966435183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45961.417966435183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45961.417966435183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45961.417966435183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45961.417966435183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45961.417966435183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45961.417966435183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45961.417966435183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45961.417966435183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45961.417966435183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45961.417966435183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45961.417966435183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45961.417966435183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45961.417966435183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45961.417966435183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45961.417966435183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45961.417966435183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45961.417966435183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45961.417966435183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45961.417966435183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45961.417966435183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45961.417966435183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45961.417966435183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45961.417966435183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45961.417966435183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45961.417966435183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45961.417966435183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45961.417966435183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45961.417966435183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45961.417966435183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45961.417966435183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45961.417966435183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45961.417966435183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45961.417966435183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45961.417966435183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45961.417966435183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45961.417966435183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45961.417966435183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45961.417966435183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45961.417966435183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45961.417966435183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45961.417966435183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45961.417966435183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45961.417966435183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45961.417966435183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45961.417966435183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45961.417966435183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45961.417966435183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45961.417966435183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45961.417966435183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45961.417966435183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45961.417966435183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45961.417966435183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45961.417966435183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45961.417966435183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45961.417966435183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45961.417966435183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45961.417966435183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45961.417966435183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45961.417966435183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45961.417966435183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45961.417966435183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45961.417966435183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45961.417966435183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45961.417966435183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45961.417966435183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45961.417966435183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45961.417966435183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45961.417966435183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45961.417966435183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45961.417966435183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45961.417966435183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45961.417966435183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45961.417966435183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45961.417966435183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45961.417966435183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45961.417966435183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45961.417966435183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45961.417966435183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45961.417966435183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45961.417966435183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45961.417966435183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45961.417966435183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45961.417966435183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45961.417966435183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45961.417966435183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45961.417966435183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45961.417966435183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45961.417966435183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45961.417966435183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45961.417966435183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45961.417966435183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45961.417966435183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45961.417966435183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45961.417966435183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45961.417966435183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45961.417966435183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45961.417966435183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45961.417966435183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45961.417966435183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45961.417966435183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45961.417966435183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45961.417966435183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45961.417966435183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45961.417966435183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45961.417966435183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45961.417966435183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45961.417966435183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45961.417966435183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45961.417966435183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45961.417966435183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45961.417966435183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45961.417966435183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45961.417966435183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45961.417966435183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45961.417966435183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45961.417966435183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45961.417966435183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45961.417966435183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45961.417966435183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45961.417966435183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45961.417966435183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45961.417966435183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45961.417966435183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45961.417966435183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45961.417966435183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45961.417966435183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45961.417966435183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45961.417966435183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45961.417966435183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45961.417966435183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45961.417966435183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45961.417966435183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45961.417966435183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45961.417966435183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45961.417966435183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45961.417966435183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45961.417966435183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45961.417966435183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45961.417966435183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45961.417966435183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45961.417966435183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45961.417966435183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45961.417966435183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45961.417966435183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45961.417966435183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45961.417966435183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45961.417966435183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45961.417966435183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45961.417966435183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45961.417966435183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45961.417966435183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45961.417966435183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45961.417966435183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45961.417966435183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45961.417966435183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45961.417966435183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45961.417966435183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45961.417966435183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45961.417966435183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45961.417966435183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45961.417966435183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45961.417966435183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45961.417966435183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45961.417966435183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45961.417966435183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45961.417966435183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45961.417966435183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45961.417966435183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45961.417966435183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45961.417966435183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45961.417966435183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45961.417966435183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45961.417966435183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45961.417966435183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45961.417966435183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45961.417966435183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45961.417966435183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45961.417966435183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45961.417966435183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45961.417966435183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45961.417966435183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45961.417966435183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45961.417966435183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45961.417966435183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45961.417966435183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45961.417966435183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45961.417966435183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45961.417966435183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45961.417966435183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45961.417966435183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45961.417966435183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45961.417966435183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45961.417966435183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45961.417966435183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45961.417966435183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45961.417966435183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45961.417966435183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45961.417966435183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45961.417966435183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45961.417966435183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45961.417966435183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45961.417966435183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45961.417966435183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45961.417966435183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45961.417966435183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45961.417966435183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45961.417966435183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45961.417966435183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45961.417966435183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45961.417966435183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45961.417966435183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45961.417966435183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45961.417966435183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45961.417966435183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45961.417966435183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45961.417966435183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45961.417966435183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45961.417966435183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45961.417966435183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45961.417966435183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45961.417966435183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45961.417966435183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45961.417966435183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45961.417966435183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45961.417966435183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45961.417966435183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45961.417966435183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45961.417966435183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45961.417966435183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45961.417966435183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45961.417966435183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45961.417966435183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45961.417966435183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45961.417966435183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45961.417966435183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45961.417966435183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45961.417966435183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45961.417966435183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45961.417966435183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45961.417966435183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45961.417966435183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45961.417966435183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45961.417966435183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45961.417966435183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45961.417966435183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45961.417966435183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45961.417966435183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45961.417966435183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45961.417966435183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45961.417966435183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45961.417966435183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45961.417966435183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45961.417966435183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45961.417966435183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45961.417966435183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45961.417966435183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45961.417966435183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45961.417966435183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45961.417966435183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45961.417966435183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45961.417966435183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45961.417966435183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45961.417966435183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45961.417966435183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45961.417966435183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45961.417966435183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45961.417966435183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45961.417966435183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45961.417966435183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45961.417966435183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45961.417966435183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45961.417966435183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45961.417966435183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45961.417966435183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45961.417966435183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45961.417966435183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45961.417966435183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45961.417966435183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45961.417966435183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45961.417966435183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45961.417966435183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45961.417966435183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45961.417966435183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45961.417966435183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45961.417966435183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45961.417966435183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45961.417966435183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45961.417966435183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45961.417966435183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45961.417966435183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45961.417966435183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45961.417966435183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45961.417966435183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45961.417966435183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45961.417966435183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45961.417966435183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45961.417966435183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45961.417966435183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45961.417966435183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45961.417966435183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45961.417966435183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45961.417966435183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45961.417966435183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45961.417966435183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45961.417966435183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45961.417966435183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45961.417966435183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45961.417966435183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45961.417966435183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45961.417966435183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45961.417966435183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45961.417966435183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45961.417966435183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45961.417966435183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45961.417966435183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45961.417966435183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45961.417966435183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45961.417966435183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45961.417966435183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45961.417966435183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45961.417966435183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45961.417966435183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45961.417966435183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45961.417966435183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45961.417966435183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45961.417966435183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45961.417966435183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45961.417966435183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45961.417966435183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45961.417966435183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45961.417966435183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45961.417966435183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45961.417966435183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45961.417966435183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45961.417966435183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45961.417966435183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45961.417966435183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45961.417966435183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45961.417966435183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45961.417966435183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45961.417966435183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45961.417966435183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45961.417966435183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45961.417966435183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45961.417966435183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45961.417966435183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45961.417966435183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45961.417966435183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45961.417966435183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45961.417966435183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45961.417966435183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45961.417966435183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45961.417966435183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45961.417966435183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45961.417966435183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45961.417966435183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45961.417966435183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45961.417966435183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45961.417966435183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45961.417966435183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45961.417966435183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45961.417966435183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45961.417966435183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45961.417966435183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45961.417966435183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45961.417966435183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45961.417966435183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45961.417966435183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45961.417966435183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45961.417966435183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45961.417966435183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45961.417966435183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45961.417966435183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45961.417966435183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45961.417966435183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45961.417966435183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45961.417966435183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45961.417966435183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45961.417966435183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45961.417966435183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45961.417966435183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45961.417966435183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45961.417966435183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45961.417966435183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45961.417966435183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45961.417966435183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45961.417966435183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45961.417966435183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45961.417966435183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45961.417966435183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45961.417966435183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45961.417966435183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45961.417966435183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45961.417966435183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45961.417966435183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45961.417966435183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45961.417966435183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45961.417966435183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45961.417966435183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45961.417966435183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45961.417966435183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45961.417966435183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45961.417966435183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45961.417966435183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45961.417966435183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45961.417966435183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45961.417966435183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45961.417966435183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45961.417966435183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45961.417966435183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45961.417966435183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45961.417966435183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45961.417966435183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45961.417966435183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45961.417966435183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45961.417966435183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45961.417966435183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45961.417966435183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45961.417966435183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45961.417966435183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45961.417966435183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45961.417966435183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45961.417966435183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45961.417966435183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45961.417966435183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45961.417966435183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45961.417966435183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45961.417966435183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45961.417966435183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45961.417966435183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45961.417966435183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45961.417966435183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45961.417966435183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45961.417966435183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45961.417966435183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45961.417966435183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45961.417966435183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45961.417966435183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45961.417966435183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45961.417966435183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45961.417966435183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45961.417966435183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45961.417966435183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45961.417966435183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45961.417966435183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45961.417966435183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45961.417966435183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45961.417966435183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45961.417966435183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45961.417966435183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45961.417966435183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45961.417966435183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45961.417966435183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45961.417966435183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45961.417966435183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45961.417966435183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45961.417966435183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45961.417966435183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45961.417966435183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45961.417966435183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45961.417966435183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45961.417966435183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45961.417966435183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45961.417966435183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45961.417966435183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45961.417966435183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45961.417966435183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45961.417966435183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45961.417966435183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45961.417966435183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45961.417966435183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45961.417966435183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45961.417966435183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45961.417966435183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45961.417966435183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45961.417966435183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45961.417966435183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45961.417966435183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45961.417966435183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45961.417966435183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45961.417966435183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45961.417966435183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45961.417966435183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45961.417966435183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45961.417966435183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45961.417966435183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45961.417966435183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45961.417966435183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45961.417966435183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45961.417966435183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45961.417966435183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45961.417966435183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45961.417966435183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45961.417966435183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45961.417966435183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45961.417966435183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45961.417966435183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45961.417966435183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45961.417966435183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45961.417966435183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45961.417966435183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45961.417966435183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45961.417966435183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45961.417966435183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45961.417966435183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45961.417966435183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45961.417966435183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45961.417966435183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45961.417966435183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45961.417966435183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45961.417966435183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45961.417966435183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45961.417966435183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45961.417966435183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45961.417966435183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45961.417966435183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45961.417966435183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45961.417966435183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45961.417966435183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45961.417966435183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45961.417966435183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45961.417966435183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45961.417966435183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45961.417966435183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45961.417966435183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45961.417966435183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45961.417966435183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45961.417966435183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45961.417966435183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45961.417966435183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45961.417966435183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45961.417966435183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45961.417966435183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45961.417966435183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45961.417966435183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45961.417966435183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45961.417966435183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45961.417966435183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45961.417966435183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45961.417966435183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45961.417966435183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45961.417966435183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45961.417966435183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45961.417966435183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45961.417966435183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45961.417966435183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45961.417966435183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45961.417966435183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45961.417966435183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45961.417966435183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45961.417966435183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45961.417966435183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45961.417966435183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45961.417966435183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45961.417966435183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45961.417966435183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45961.417966435183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45961.417966435183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45961.417966435183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45961.417966435183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45961.417966435183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45961.417966435183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45961.417966435183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45961.417966435183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45961.417966435183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45961.417966435183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45961.417966435183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45961.417966435183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45961.417966435183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45961.417966435183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45961.417966435183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45961.417966435183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45961.417966435183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45961.417966435183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45961.417966435183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45961.417966435183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45961.417966435183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45961.417966435183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45961.417966435183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45961.417966435183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45961.417966435183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45961.417966435183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45961.417966435183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45961.417966435183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45961.417966435183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45961.417966435183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45961.417966435183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45961.417966435183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45961.417966435183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45961.417966435183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45961.417966435183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45961.417966435183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45961.417966435183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45961.417966435183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45961.417966435183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45961.417966435183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45961.417966435183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45961.417966435183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45961.417966435183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45961.417966435183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45961.417966435183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45961.417966435183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45961.417966435183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45961.417966435183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45961.417966435183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45961.417966435183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45961.417966435183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45961.417966435183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45961.417966435183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45961.417966435183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45961.417966435183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45961.417966435183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45961.417966435183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45961.417966435183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45961.417966435183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45961.417966435183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45961.417966435183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45961.417966435183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45961.417966435183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45961.417966435183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45961.417966435183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45961.417966435183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45961.417966435183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45961.417966435183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45961.417966435183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45961.417966435183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45961.417966435183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45961.417966435183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45961.417966435183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45961.417966435183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45961.417966435183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45961.417966435183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45961.417966435183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45961.417966435183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45961.417966435183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45961.417966435183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45961.417966435183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45961.417966435183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45961.417966435183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45961.417966435183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45961.417966435183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45961.417966435183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45961.417966435183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45961.417966435183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45961.417966435183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45961.417966435183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45961.417966435183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45961.417966435183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45961.417966435183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45961.417966435183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45961.417966435183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45961.417966435183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45961.417966435183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45961.417966435183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45961.417966435183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45961.417966435183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45961.417966435183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45961.417966435183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45961.417966435183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45961.417966435183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45961.417966435183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45961.417966435183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45961.417966435183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45961.417966435183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45961.417966435183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45961.417966435183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45961.417966435183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45961.417966435183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45961.417966435183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45961.417966435183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45961.417966435183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45961.417966435183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45961.417966435183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45961.417966435183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45961.417966435183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45961.417966435183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45961.417966435183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45961.417966435183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45961.417966435183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45961.417966435183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45961.417966435183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45961.417966435183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45961.417966435183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45961.417966435183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45961.417966435183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45961.417966435183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45961.417966435183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45961.417966435183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45961.417966435183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45961.417966435183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45961.417966435183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45961.417966435183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45961.417966435183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45961.417966435183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45961.417966435183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45961.417966435183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45961.417966435183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45961.417966435183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45961.417966435183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45961.417966435183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45961.417966435183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45961.417966435183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45961.417966435183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45961.417966435183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45961.417966435183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45961.417966435183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45961.417966435183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45961.417966435183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45961.417966435183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45961.417966435183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45961.417966435183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45961.417966435183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45961.417966435183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45961.417966435183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45961.417966435183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45961.417966435183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45961.417966435183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45961.417966435183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45961.417966435183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45961.417966435183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45961.417966435183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45961.417966435183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45961.417966435183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45961.417966435183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45961.417966435183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45961.417966435183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45961.417966435183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45961.417966435183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45961.417966435183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45961.417966435183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45961.417966435183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45961.417966435183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45961.417966435183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45961.417966435183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45961.417966435183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45961.417966435183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45961.417966435183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45961.417966435183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45961.417966435183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45961.417966435183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45961.417966435183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45961.417966435183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45961.417966435183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45961.417966435183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45961.417966435183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45961.417966435183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45961.417966435183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45961.417966435183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45961.417966435183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45961.417966435183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45961.417966435183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45961.417966435183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45961.417966435183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45961.417966435183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45961.417966435183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45961.417966435183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45961.417966435183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45961.417966435183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45961.417966435183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45961.417966435183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45961.417966435183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45961.417966435183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45961.417966435183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45961.417966435183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45961.417966435183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45961.417966435183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45961.417966435183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45961.417966435183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45961.417966435183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45961.417966435183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45961.417966435183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45961.417966435183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45961.417966435183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45961.417966435183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45961.417966435183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45961.417966435183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45961.417966435183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45961.417966435183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45961.417966435183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45961.417966435183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45961.417966435183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45961.417966435183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45961.417966435183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45961.417966435183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45961.417966435183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45961.417966435183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45961.417966435183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45961.417966435183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45961.417966435183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45961.417966435183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45961.417966435183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45961.417966435183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45961.417966435183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45961.417966435183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45961.417966435183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45961.417966435183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45961.417966435183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45961.417966435183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45961.417966435183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45961.417966435183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45961.417966435183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45961.417966435183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45961.417966435183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45961.417966435183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45961.417966435183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45961.417966435183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45961.417966435183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45961.417966435183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45961.417966435183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45961.417966435183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45961.417966435183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45961.417966435183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45961.417966435183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45961.417966435183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45961.417966435183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45961.417966435183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45961.417966435183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45961.417966435183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45961.417966435183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45961.417966435183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45961.417966435183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45961.417966435183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45961.417966435183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45961.417966435183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45961.417966435183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45961.417966435183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45961.417966435183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45961.417966435183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45961.417966435183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45961.417966435183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45961.417966435183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45961.417966435183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45961.417966435183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45961.417966435183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45961.417966435183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45961.417966435183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45961.417966435183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45961.417966435183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45961.417966435183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45961.417966435183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45961.417966435183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45961.417966435183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45961.417966435183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45961.417966435183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45961.417966435183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45961.417966435183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45961.417966435183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45961.417966435183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45961.417966435183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45961.417966435183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45961.417966435183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45961.417966435183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45961.417966435183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45961.417966435183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45961.417966435183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45961.417966435183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45961.417966435183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45961.417966435183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45961.417966435183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45961.417966435183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45961.417966435183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45961.417966435183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45961.417966435183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45961.417966435183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45961.417966435183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257.937248842587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0.44921643518318888</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0.33510763888625661</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4.3903935184061993E-2</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4.5466203708201647E-2</v>
      </c>
      <c r="H6" s="99">
        <v>45961.422546296293</v>
      </c>
      <c r="I6" s="171" t="str">
        <f>IFERROR(VLOOKUP(D6,DB!A:F,6,0),"")</f>
        <v>Generator-SG</v>
      </c>
      <c r="J6" s="171" t="str">
        <f>IFERROR(VLOOKUP(D6,DB!A:G,7,0),"")</f>
        <v>Dead</v>
      </c>
      <c r="K6" s="101" t="s">
        <v>39114</v>
      </c>
      <c r="L6" s="94" t="str">
        <f>IFERROR(VLOOKUP(D6,DB!A:I,9,0),"")</f>
        <v>Latis</v>
      </c>
    </row>
    <row r="7" spans="1:16" ht="15" customHeight="1">
      <c r="A7" s="119"/>
      <c r="B7" s="119" t="str">
        <f>IFERROR(VLOOKUP(D7,DB!A:K,11,0),"")</f>
        <v/>
      </c>
      <c r="C7" s="120"/>
      <c r="D7" s="121"/>
      <c r="E7" s="98"/>
      <c r="F7" s="123"/>
      <c r="G7" s="124">
        <f ca="1">IFERROR(NOW()-F7,"")</f>
        <v>45961.417966435183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45961.417966435183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45961.417966435183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45961.417966435183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45961.417966435183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45961.417966435183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45961.417966435183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45961.417966435183</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45961.417966435183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45961.417966435183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45961.417966435183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45961.417966435183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45961.417966435183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45961.417966435183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45961.417966435183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45961.417966435183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45961.417966435183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45961.417966435183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45961.417966435183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45961.417966435183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45961.417966435183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45961.417966435183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45961.417966435183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45961.417966435183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45961.417966435183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45961.417966435183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45961.417966435183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45961.417966435183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45961.417966435183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45961.417966435183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45961.417966435183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45961.417966435183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45961.417966435183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45961.417966435183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45961.417966435183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45961.417966435183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45961.417966435183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45961.417966435183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45961.417966435183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45961.417966435183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45961.417966435183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45961.417966435183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45961.417966435183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45961.417966435183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45961.417966435183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45961.417966435183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45961.417966435183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45961.417966435183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45961.417966435183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45961.417966435183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45961.417966435183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45961.417966435183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45961.417966435183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45961.417966435183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45961.417966435183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45961.417966435183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45961.417966435183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45961.417966435183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45961.417966435183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45961.417966435183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45961.417966435183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45961.417966435183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45961.417966435183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45961.417966435183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45961.417966435183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45961.417966435183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45961.417966435183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45961.417966435183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45961.417966435183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45961.417966435183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45961.417966435183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45961.417966435183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45961.417966435183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45961.417966435183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45961.417966435183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45961.417966435183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45961.417966435183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45961.417966435183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45961.417966435183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45961.417966435183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45961.417966435183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45961.417966435183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45961.417966435183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45961.417966435183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45961.417966435183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45961.417966435183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45961.417966435183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45961.417966435183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45961.417966435183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45961.417966435183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45961.417966435183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45961.417966435183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45961.417966435183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45961.417966435183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45961.417966435183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45961.417966435183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45961.417966435183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45961.417966435183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45961.417966435183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45961.417966435183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45961.417966435183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45961.417966435183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45961.417966435183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45961.417966435183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45961.417966435183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45961.417966435183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45961.417966435183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45961.417966435183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45961.417966435183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45961.417966435183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45961.417966435183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45961.417966435183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45961.417966435183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45961.417966435183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45961.417966435183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45961.417966435183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45961.417966435183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45961.417966435183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45961.417966435183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45961.417966435183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45961.417966435183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45961.417966435183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45961.417966435183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45961.417966435183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45961.417966435183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45961.417966435183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45961.417966435183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45961.417966435183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45961.417966435183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45961.417966435183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45961.417966435183</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45961.417966435183</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69.585906018517562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35.229089120366552</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12.756855324070784</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45961.417966435183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45961.417966435183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45961.417966435183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45961.417966435183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45961.417966435183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45961.417966435183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45961.417966435183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45961.417966435183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45961.417966435183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45961.417966435183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45961.417966435183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45961.417966435183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45961.417966435183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45961.417966435183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45961.417966435183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45961.417966435183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45961.417966435183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45961.417966435183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45961.417966435183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45961.417966435183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45961.417966435183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45961.417966435183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45961.417966435183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45961.417966435183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45961.417966435183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45961.417966435183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45961.417966435183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45961.417966435183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45961.417966435183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45961.417966435183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45961.417966435183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45961.417966435183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45961.417966435183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45961.417966435183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45961.417966435183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45961.417966435183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45961.417966435183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45961.417966435183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45961.417966435183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45961.417966435183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45961.417966435183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45961.417966435183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45961.417966435183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45961.417966435183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45961.417966435183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45961.417966435183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45961.417966435183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45961.417966435183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45961.417966435183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45961.417966435183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45961.417966435183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45961.417966435183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45961.417966435183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45961.417966435183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45961.417966435183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45961.417966435183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45961.417966435183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45961.417966435183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45961.417966435183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45961.417966435183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45961.417966435183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45961.417966435183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45961.417966435183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45961.417966435183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45961.417966435183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45961.417966435183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45961.417966435183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45961.417966435183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45961.417966435183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45961.417966435183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45961.417966435183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45961.417966435183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45961.417966435183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45961.417966435183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45961.417966435183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45961.417966435183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45961.417966435183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45961.417966435183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45961.417966435183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45961.417966435183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45961.417966435183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45961.417966435183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45961.417966435183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45961.417966435183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45961.417966435183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45961.417966435183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45961.417966435183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45961.417966435183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45961.417966435183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45961.417966435183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45961.417966435183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45961.417966435183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45961.417966435183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45961.417966435183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45961.417966435183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45961.417966435183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45961.417966435183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45961.417966435183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45961.417966435183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45961.417966435183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45961.417966435183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45961.417966435183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45961.417966435183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45961.417966435183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45961.417966435183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45961.417966435183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45961.417966435183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45961.417966435183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45961.417966435183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45961.417966435183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45961.417966435183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45961.417966435183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45961.417966435183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45961.417966435183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45961.417966435183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45961.417966435183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45961.417966435183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45961.417966435183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45961.417966435183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45961.417966435183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45961.417966435183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45961.417966435183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45961.417966435183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45961.417966435183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45961.417966435183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45961.417966435183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45961.417966435183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45961.417966435183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45961.417966435183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45961.417966435183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45961.417966435183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45961.417966435183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45961.417966435183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45961.417966435183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45961.417966435183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45961.417966435183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45961.417966435183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45961.417966435183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45961.417966435183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45961.417966435183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45961.417966435183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45961.417966435183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45961.417966435183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45961.417966435183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45961.417966435183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45961.417966435183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45961.417966435183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45961.417966435183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45961.417966435183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45961.417966435183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45961.417966435183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45961.417966435183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45961.417966435183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45961.417966435183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45961.417966435183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45961.417966435183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45961.417966435183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45961.417966435183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45961.417966435183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45961.417966435183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45961.417966435183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45961.417966435183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45961.417966435183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45961.417966435183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45961.417966435183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45961.417966435183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45961.417966435183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45961.417966435183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45961.417966435183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45961.417966435183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45961.417966435183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45961.417966435183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45961.417966435183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45961.417966435183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45961.417966435183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45961.417966435183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45961.417966435183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45961.417966435183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45961.417966435183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45961.417966435183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45961.417966435183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45961.417966435183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45961.417966435183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45961.417966435183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45961.417966435183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45961.417966435183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45961.417966435183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45961.417966435183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45961.417966435183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45961.417966435183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45961.417966435183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45961.417966435183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45961.417966435183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45961.417966435183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45961.417966435183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45961.417966435183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45961.417966435183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45961.417966435183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45961.417966435183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45961.417966435183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45961.417966435183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45961.417966435183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45961.417966435183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45961.417966435183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45961.417966435183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45961.417966435183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45961.417966435183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45961.417966435183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45961.417966435183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45961.417966435183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45961.417966435183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45961.417966435183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45961.417966435183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45961.417966435183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45961.417966435183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45961.417966435183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45961.417966435183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45961.417966435183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45961.417966435183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45961.417966435183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45961.417966435183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45961.417966435183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45961.417966435183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45961.417966435183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45961.417966435183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45961.417966435183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45961.417966435183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45961.417966435183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45961.417966435183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45961.417966435183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45961.417966435183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45961.417966435183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45961.417966435183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45961.417966435183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45961.417966435183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45961.417966435183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45961.417966435183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45961.417966435183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45961.417966435183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45961.417966435183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45961.417966435183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45961.417966435183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45961.417966435183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45961.417966435183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45961.417966435183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45961.417966435183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45961.417966435183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45961.417966435183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45961.417966435183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45961.417966435183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45961.417966435183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45961.417966435183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45961.417966435183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45961.417966435183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45961.417966435183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45961.417966435183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45961.417966435183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45961.417966435183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45961.417966435183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45961.417966435183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45961.417966435183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45961.417966435183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45961.417966435183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45961.417966435183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45961.417966435183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45961.417966435183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45961.417966435183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45961.417966435183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45961.417966435183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45961.417966435183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45961.417966435183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45961.417966435183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45961.417966435183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45961.417966435183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45961.417966435183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45961.417966435183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45961.417966435183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45961.417966435183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45961.417966435183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45961.417966435183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45961.417966435183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45961.417966435183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45961.417966435183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45961.417966435183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45961.417966435183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45961.417966435183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45961.417966435183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45961.417966435183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45961.417966435183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45961.417966435183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45961.417966435183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45961.417966435183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45961.417966435183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45961.417966435183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45961.417966435183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45961.417966435183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45961.417966435183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45961.417966435183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45961.417966435183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45961.417966435183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45961.417966435183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45961.417966435183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45961.417966435183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45961.417966435183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45961.417966435183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45961.417966435183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45961.417966435183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45961.417966435183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45961.417966435183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45961.417966435183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45961.417966435183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45961.417966435183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45961.417966435183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45961.417966435183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45961.417966435183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45961.417966435183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45961.417966435183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45961.417966435183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45961.417966435183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45961.417966435183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45961.417966435183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45961.417966435183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45961.417966435183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45961.417966435183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45961.417966435183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45961.417966435183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45961.417966435183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45961.417966435183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45961.417966435183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45961.417966435183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45961.417966435183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45961.417966435183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45961.417966435183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45961.417966435183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45961.417966435183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45961.417966435183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45961.417966435183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45961.417966435183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45961.417966435183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45961.417966435183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45961.417966435183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45961.417966435183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45961.417966435183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45961.417966435183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45961.417966435183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45961.417966435183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45961.417966435183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45961.417966435183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45961.417966435183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45961.417966435183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45961.417966435183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45961.417966435183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45961.417966435183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45961.417966435183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45961.417966435183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45961.417966435183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45961.417966435183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45961.417966435183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45961.417966435183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45961.417966435183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45961.417966435183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45961.417966435183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45961.417966435183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45961.417966435183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45961.417966435183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45961.417966435183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45961.417966435183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45961.417966435183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45961.417966435183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45961.417966435183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45961.417966435183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45961.417966435183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45961.417966435183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45961.417966435183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45961.417966435183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45961.417966435183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45961.417966435183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45961.417966435183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45961.417966435183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45961.417966435183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45961.417966435183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45961.417966435183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45961.417966435183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45961.417966435183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45961.417966435183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45961.417966435183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45961.417966435183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45961.417966435183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45961.417966435183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45961.417966435183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8"/>
  <sheetViews>
    <sheetView tabSelected="1" workbookViewId="0">
      <selection activeCell="A5" sqref="A5:X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4" t="s">
        <v>39123</v>
      </c>
      <c r="B2" s="103" t="str">
        <f>IFERROR(VLOOKUP(D2,DB!A:K,11,0),"")</f>
        <v>R6</v>
      </c>
      <c r="C2" s="105">
        <v>2</v>
      </c>
      <c r="D2" s="103" t="s">
        <v>29994</v>
      </c>
      <c r="E2" s="106" t="s">
        <v>39021</v>
      </c>
      <c r="F2" s="107">
        <v>45961.39230324074</v>
      </c>
      <c r="G2" s="77">
        <f ca="1">IFERROR(NOW()-F2,"")</f>
        <v>2.5662962965725455E-2</v>
      </c>
      <c r="H2" s="107">
        <v>45961.382719907408</v>
      </c>
      <c r="I2" s="103" t="str">
        <f>IFERROR(VLOOKUP(D2,DB!A:F,6,0),"")</f>
        <v>SCECO</v>
      </c>
      <c r="J2" s="102" t="str">
        <f>IFERROR(VLOOKUP(D2,DB!A:G,7,0),"")</f>
        <v>Dead</v>
      </c>
      <c r="K2" s="108" t="s">
        <v>39124</v>
      </c>
      <c r="L2" s="109" t="str">
        <f>IFERROR(VLOOKUP(D2,DB!A:I,9,0),"")</f>
        <v>Latis</v>
      </c>
    </row>
    <row r="3" spans="1:16383" s="110" customFormat="1" ht="31.5" customHeight="1">
      <c r="A3" s="104" t="s">
        <v>39125</v>
      </c>
      <c r="B3" s="103" t="str">
        <f>IFERROR(VLOOKUP(D3,DB!A:K,11,0),"")</f>
        <v>R6</v>
      </c>
      <c r="C3" s="105">
        <v>1</v>
      </c>
      <c r="D3" s="103" t="s">
        <v>35676</v>
      </c>
      <c r="E3" s="106" t="s">
        <v>39021</v>
      </c>
      <c r="F3" s="107"/>
      <c r="G3" s="77">
        <f t="shared" ref="G3:G7" ca="1" si="0">IFERROR(NOW()-F3,"")</f>
        <v>45961.417966203706</v>
      </c>
      <c r="H3" s="107">
        <v>45961.382719907408</v>
      </c>
      <c r="I3" s="103" t="str">
        <f>IFERROR(VLOOKUP(D3,DB!A:F,6,0),"")</f>
        <v>SCECO</v>
      </c>
      <c r="J3" s="102" t="str">
        <f>IFERROR(VLOOKUP(D3,DB!A:G,7,0),"")</f>
        <v>Dead</v>
      </c>
      <c r="K3" s="108" t="s">
        <v>39126</v>
      </c>
      <c r="L3" s="109" t="str">
        <f>IFERROR(VLOOKUP(D3,DB!A:I,9,0),"")</f>
        <v>Latis</v>
      </c>
    </row>
    <row r="4" spans="1:16383" ht="31.5" customHeight="1">
      <c r="A4" s="104"/>
      <c r="B4" s="103" t="str">
        <f>IFERROR(VLOOKUP(D4,DB!A:K,11,0),"")</f>
        <v/>
      </c>
      <c r="C4" s="105"/>
      <c r="D4" s="103"/>
      <c r="E4" s="106"/>
      <c r="F4" s="107"/>
      <c r="G4" s="77">
        <f t="shared" ca="1" si="0"/>
        <v>45961.417966203706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t="shared" ca="1" si="0"/>
        <v>45961.417966203706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t="shared" ca="1" si="0"/>
        <v>45961.417966203706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t="shared" ca="1" si="0"/>
        <v>45961.417966203706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72"/>
      <c r="G8" s="77">
        <f t="shared" ref="G8" ca="1" si="1">IFERROR(NOW()-F8,"")</f>
        <v>45961.417966203706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45961.417966203706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45961.417966203706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45961.417966203706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45961.417966203706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45961.417966203706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45961.417966203706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45961.417966203706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45961.417966203706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45961.417966203706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45961.417966203706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45961.417966203706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45961.417966203706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45961.417966203706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45961.417966203706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45961.417966203706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45961.417966203706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45961.417966203706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45961.417966203706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45961.417966203706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45961.417966203706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45961.417966203706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45961.417966203706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45961.417966203706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45961.417966203706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45961.417966203706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45961.417966203706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45961.417966203706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45961.417966203706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45961.417966203706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45961.417966203706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45961.417966203706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45961.417966203706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45961.417966203706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45961.417966203706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45961.417966203706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45961.417966203706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45961.417966203706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45961.417966203706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45961.417966203706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45961.417966203706</v>
      </c>
      <c r="H48" s="107"/>
      <c r="I48" s="103" t="str">
        <f>IFERROR(VLOOKUP(D48,DB!A:F,6,0),"")</f>
        <v/>
      </c>
      <c r="J48" s="102" t="str">
        <f>IFERROR(VLOOKUP(D48,DB!A:G,7,0),"")</f>
        <v/>
      </c>
      <c r="K48" s="108"/>
      <c r="L48" s="109" t="str">
        <f>IFERROR(VLOOKUP(D48,DB!A:I,9,0),"")</f>
        <v/>
      </c>
    </row>
  </sheetData>
  <dataValidations count="2">
    <dataValidation allowBlank="1" showInputMessage="1" showErrorMessage="1" sqref="E1" xr:uid="{380493DB-286A-4683-AF55-C78F04945A49}"/>
    <dataValidation type="list" allowBlank="1" showInputMessage="1" showErrorMessage="1" sqref="E2:E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2025-10-31T08:01:58Z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